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a09896f8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ダッシュボード" sheetId="1" r:id="R615f4c3f01f44646"/>
    <x:sheet xmlns:r="http://schemas.openxmlformats.org/officeDocument/2006/relationships" name="採用計画" sheetId="2" r:id="R4462c5cf1cc545b3"/>
    <x:sheet xmlns:r="http://schemas.openxmlformats.org/officeDocument/2006/relationships" name="応募・選考管理" sheetId="3" r:id="Re9f82a94ae9f4ae8"/>
    <x:sheet xmlns:r="http://schemas.openxmlformats.org/officeDocument/2006/relationships" name="チャネル・コスト管理" sheetId="4" r:id="R6bc5871663e14183"/>
    <x:sheet xmlns:r="http://schemas.openxmlformats.org/officeDocument/2006/relationships" name="振り返り・改善" sheetId="5" r:id="R8487732bd15546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yyyy-mm-dd"/>
    <x:numFmt numFmtId="202" formatCode="#,##0&quot;円&quot;"/>
    <x:numFmt numFmtId="203" formatCode="0.0%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66788A"/>
      <x:name val="Carlito"/>
    </x:font>
    <x:font>
      <x:sz val="9"/>
      <x:color rgb="FF243447"/>
      <x:name val="Carlito"/>
    </x:font>
    <x:font>
      <x:b/>
      <x:sz val="11"/>
      <x:color rgb="FFFFFFFF"/>
      <x:name val="Carlito"/>
    </x:font>
    <x:font>
      <x:b/>
      <x:sz val="11"/>
      <x:color rgb="FF16324F"/>
      <x:name val="Carlito"/>
    </x:font>
    <x:font>
      <x:b/>
      <x:sz val="15"/>
      <x:color rgb="FF243447"/>
      <x:name val="Carlito"/>
    </x:font>
    <x:font>
      <x:sz val="10"/>
      <x:color rgb="FF24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4F7FA"/>
      </x:patternFill>
    </x:fill>
    <x:fill>
      <x:patternFill patternType="solid">
        <x:fgColor rgb="FF2F6FED"/>
      </x:patternFill>
    </x:fill>
    <x:fill>
      <x:patternFill patternType="solid">
        <x:fgColor rgb="FFEAF6FF"/>
      </x:patternFill>
    </x:fill>
    <x:fill>
      <x:patternFill patternType="solid">
        <x:fgColor rgb="FFFFF4D6"/>
      </x:patternFill>
    </x:fill>
  </x:fills>
  <x:borders count="2">
    <x:border/>
    <x:border/>
  </x:borders>
  <x:cellStyleXfs count="1">
    <x:xf numFmtId="0" fontId="0" fillId="0" borderId="0"/>
  </x:cellStyleXfs>
  <x:cellXfs count="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 applyAlignment="1">
      <x:alignment horizontal="center" vertical="center"/>
    </x:xf>
    <x:xf numFmtId="203" fontId="6" fillId="5" borderId="0" xfId="0" applyNumberFormat="1" applyFont="1" applyFill="1" applyBorder="1" applyAlignment="1">
      <x:alignment horizontal="center" vertical="center"/>
    </x:xf>
    <x:xf numFmtId="203" fontId="6" fillId="5" borderId="1" xfId="0" applyNumberFormat="1" applyFont="1" applyFill="1" applyBorder="1" applyAlignment="1">
      <x:alignment horizontal="center" vertical="center"/>
    </x:xf>
    <x:xf numFmtId="202" fontId="6" fillId="5" borderId="0" xfId="0" applyNumberFormat="1" applyFont="1" applyFill="1" applyBorder="1" applyAlignment="1">
      <x:alignment horizontal="center" vertical="center"/>
    </x:xf>
    <x:xf numFmtId="202" fontId="6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2F21"/>
      </x:font>
      <x:fill>
        <x:patternFill patternType="solid">
          <x:bgColor rgb="FFFF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89f68df2f4287" /><Relationship Type="http://schemas.openxmlformats.org/officeDocument/2006/relationships/theme" Target="/xl/theme/theme1.xml" Id="R46ccb27253634246" /><Relationship Type="http://schemas.openxmlformats.org/officeDocument/2006/relationships/sharedStrings" Target="/xl/sharedStrings.xml" Id="Rd678cc540b6a4917" /><Relationship Type="http://schemas.openxmlformats.org/officeDocument/2006/relationships/worksheet" Target="/xl/worksheets/sheet1.xml" Id="R615f4c3f01f44646" /><Relationship Type="http://schemas.openxmlformats.org/officeDocument/2006/relationships/worksheet" Target="/xl/worksheets/sheet2.xml" Id="R4462c5cf1cc545b3" /><Relationship Type="http://schemas.openxmlformats.org/officeDocument/2006/relationships/worksheet" Target="/xl/worksheets/sheet3.xml" Id="Re9f82a94ae9f4ae8" /><Relationship Type="http://schemas.openxmlformats.org/officeDocument/2006/relationships/worksheet" Target="/xl/worksheets/sheet4.xml" Id="R6bc5871663e14183" /><Relationship Type="http://schemas.openxmlformats.org/officeDocument/2006/relationships/worksheet" Target="/xl/worksheets/sheet5.xml" Id="R8487732bd15546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94ab4ae78e742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採用ファネル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人数</c:v>
          </c:tx>
          <c:cat>
            <c:strRef>
              <c:f>'ダッシュボード'!$A$15:$A$20</c:f>
              <c:strCache>
                <c:ptCount val="0"/>
              </c:strCache>
            </c:strRef>
          </c:cat>
          <c:val>
            <c:numRef>
              <c:f>'ダッシュボード'!$B$15:$B$20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11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4ab4ae78e7421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cruitingPlanTable" displayName="RecruitingPlanTable" ref="A4:O204" headerRowCount="1" totalsRowCount="0" totalsRowShown="0">
  <x:tableColumns count="15">
    <x:tableColumn id="1" name="募集ID"/>
    <x:tableColumn id="2" name="募集職種"/>
    <x:tableColumn id="3" name="部署"/>
    <x:tableColumn id="4" name="採用予定人数"/>
    <x:tableColumn id="5" name="募集開始日"/>
    <x:tableColumn id="6" name="採用期限"/>
    <x:tableColumn id="7" name="採用予算"/>
    <x:tableColumn id="8" name="採用背景"/>
    <x:tableColumn id="9" name="求める人材像"/>
    <x:tableColumn id="10" name="必須条件"/>
    <x:tableColumn id="11" name="歓迎条件"/>
    <x:tableColumn id="12" name="利用予定チャネル"/>
    <x:tableColumn id="13" name="選考プロセス"/>
    <x:tableColumn id="14" name="担当者"/>
    <x:tableColumn id="15" name="ステータ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ndidateProgressTable" displayName="CandidateProgressTable" ref="A4:N504" headerRowCount="1" totalsRowCount="0" totalsRowShown="0">
  <x:tableColumns count="14">
    <x:tableColumn id="1" name="候補者ID"/>
    <x:tableColumn id="2" name="募集ID"/>
    <x:tableColumn id="3" name="募集職種"/>
    <x:tableColumn id="4" name="応募日"/>
    <x:tableColumn id="5" name="応募チャネル"/>
    <x:tableColumn id="6" name="現在ステータス"/>
    <x:tableColumn id="7" name="書類結果"/>
    <x:tableColumn id="8" name="面接結果"/>
    <x:tableColumn id="9" name="内定日"/>
    <x:tableColumn id="10" name="内定承諾日"/>
    <x:tableColumn id="11" name="入社予定日"/>
    <x:tableColumn id="12" name="入社日"/>
    <x:tableColumn id="13" name="辞退・不採用理由カテゴリ"/>
    <x:tableColumn id="14" name="メモ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hannelCostTable" displayName="ChannelCostTable" ref="A4:R204" headerRowCount="1" totalsRowCount="0" totalsRowShown="0">
  <x:tableColumns count="18">
    <x:tableColumn id="1" name="募集ID"/>
    <x:tableColumn id="2" name="募集職種"/>
    <x:tableColumn id="3" name="チャネル名"/>
    <x:tableColumn id="4" name="チャネル区分"/>
    <x:tableColumn id="5" name="利用開始日"/>
    <x:tableColumn id="6" name="利用終了日"/>
    <x:tableColumn id="7" name="費用"/>
    <x:tableColumn id="8" name="応募数"/>
    <x:tableColumn id="9" name="書類通過数"/>
    <x:tableColumn id="10" name="面接実施数"/>
    <x:tableColumn id="11" name="内定数"/>
    <x:tableColumn id="12" name="内定承諾数"/>
    <x:tableColumn id="13" name="入社数"/>
    <x:tableColumn id="14" name="書類通過率"/>
    <x:tableColumn id="15" name="面接→内定率"/>
    <x:tableColumn id="16" name="内定承諾率"/>
    <x:tableColumn id="17" name="チャネル別採用単価"/>
    <x:tableColumn id="18" name="メモ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viewActionTable" displayName="ReviewActionTable" ref="A4:N204" headerRowCount="1" totalsRowCount="0" totalsRowShown="0">
  <x:tableColumns count="14">
    <x:tableColumn id="1" name="確認日"/>
    <x:tableColumn id="2" name="募集ID"/>
    <x:tableColumn id="3" name="募集職種"/>
    <x:tableColumn id="4" name="確認した数字"/>
    <x:tableColumn id="5" name="現状"/>
    <x:tableColumn id="6" name="気になったこと"/>
    <x:tableColumn id="7" name="原因仮説"/>
    <x:tableColumn id="8" name="次に確認すること"/>
    <x:tableColumn id="9" name="次に行う施策"/>
    <x:tableColumn id="10" name="担当"/>
    <x:tableColumn id="11" name="期限"/>
    <x:tableColumn id="12" name="実施状況"/>
    <x:tableColumn id="13" name="結果"/>
    <x:tableColumn id="14" name="次回判断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bdcbadc567b42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8c950645ce4e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34a62d1dec043a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a11fe6ce403490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8d1443b83444a7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</x:cols>
  <x:sheetData>
    <x:row r="1" ht="32" customHeight="1">
      <x:c r="A1" s="4" t="str">
        <x:v>採用活動管理シート｜ダッシュボード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6" customHeight="1">
      <x:c r="A2" s="9" t="str">
        <x:v>採用計画・応募／選考・チャネル／コストを自動集計します。まずは各入力タブを更新してください。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>
      <x:c r="A4" s="44" t="str">
        <x:v>採用予定人数</x:v>
      </x:c>
      <x:c r="B4" s="44" t="str">
        <x:v>内定承諾数</x:v>
      </x:c>
      <x:c r="C4" s="44" t="str">
        <x:v>入社数</x:v>
      </x:c>
      <x:c r="D4" s="44" t="str">
        <x:v>採用充足率</x:v>
      </x:c>
      <x:c r="F4" s="63" t="str">
        <x:v>見方のポイント
・固定の『適正値』は置いていません。
・前月／前年／職種別／チャネル別の変化を確認します。
・数字だけで原因を断定せず、振り返り・改善タブで仮説と次の行動を整理します。</x:v>
      </x:c>
      <x:c r="G4" s="63"/>
      <x:c r="H4" s="63"/>
      <x:c r="I4" s="63"/>
      <x:c r="J4" s="63"/>
      <x:c r="K4" s="63"/>
    </x:row>
    <x:row r="5" ht="28" customHeight="1">
      <x:c r="A5" s="51" t="n">
        <x:f>SUM('採用計画'!$D$5:$D$204)</x:f>
        <x:v>0</x:v>
      </x:c>
      <x:c r="B5" s="51" t="n">
        <x:f>COUNT('応募・選考管理'!$J$5:$J$504)</x:f>
        <x:v>0</x:v>
      </x:c>
      <x:c r="C5" s="51" t="n">
        <x:f>COUNT('応募・選考管理'!$L$5:$L$504)</x:f>
        <x:v>0</x:v>
      </x:c>
      <x:c r="D5" s="56" t="str">
        <x:f>IFERROR(C5/A5,"")</x:f>
      </x:c>
      <x:c r="F5" s="63"/>
      <x:c r="G5" s="63"/>
      <x:c r="H5" s="63"/>
      <x:c r="I5" s="63"/>
      <x:c r="J5" s="63"/>
      <x:c r="K5" s="63"/>
    </x:row>
    <x:row r="6">
      <x:c r="F6" s="63"/>
      <x:c r="G6" s="63"/>
      <x:c r="H6" s="63"/>
      <x:c r="I6" s="63"/>
      <x:c r="J6" s="63"/>
      <x:c r="K6" s="63"/>
    </x:row>
    <x:row r="7">
      <x:c r="A7" s="44" t="str">
        <x:v>応募数</x:v>
      </x:c>
      <x:c r="B7" s="44" t="str">
        <x:v>選考中人数</x:v>
      </x:c>
      <x:c r="C7" s="44" t="str">
        <x:v>内定数</x:v>
      </x:c>
      <x:c r="D7" s="44" t="str">
        <x:v>採用コスト</x:v>
      </x:c>
      <x:c r="F7" s="63"/>
      <x:c r="G7" s="63"/>
      <x:c r="H7" s="63"/>
      <x:c r="I7" s="63"/>
      <x:c r="J7" s="63"/>
      <x:c r="K7" s="63"/>
    </x:row>
    <x:row r="8" ht="28" customHeight="1">
      <x:c r="A8" s="51" t="n">
        <x:f>COUNTIF('応募・選考管理'!$A$5:$A$504,"&lt;&gt;")</x:f>
        <x:v>0</x:v>
      </x:c>
      <x:c r="B8" s="51" t="n">
        <x:f>COUNTIF('応募・選考管理'!$F$5:$F$504,"応募受付")+COUNTIF('応募・選考管理'!$F$5:$F$504,"書類選考")+COUNTIF('応募・選考管理'!$F$5:$F$504,"面接")+COUNTIF('応募・選考管理'!$F$5:$F$504,"内定")+COUNTIF('応募・選考管理'!$F$5:$F$504,"内定承諾")</x:f>
        <x:v>0</x:v>
      </x:c>
      <x:c r="C8" s="51" t="n">
        <x:f>COUNT('応募・選考管理'!$I$5:$I$504)</x:f>
        <x:v>0</x:v>
      </x:c>
      <x:c r="D8" s="58" t="n">
        <x:f>SUM('チャネル・コスト管理'!$G$5:$G$204)</x:f>
        <x:v>0</x:v>
      </x:c>
      <x:c r="F8" s="63"/>
      <x:c r="G8" s="63"/>
      <x:c r="H8" s="63"/>
      <x:c r="I8" s="63"/>
      <x:c r="J8" s="63"/>
      <x:c r="K8" s="63"/>
    </x:row>
    <x:row r="10">
      <x:c r="A10" s="44" t="str">
        <x:v>1人あたり採用コスト</x:v>
      </x:c>
      <x:c r="B10" s="44" t="str">
        <x:v>予算消化率</x:v>
      </x:c>
      <x:c r="C10" s="44" t="str">
        <x:v>進行中の改善施策</x:v>
      </x:c>
      <x:c r="D10" s="44" t="str">
        <x:v>募集中の案件数</x:v>
      </x:c>
    </x:row>
    <x:row r="11" ht="28" customHeight="1">
      <x:c r="A11" s="58" t="str">
        <x:f>IFERROR(D8/C5,"")</x:f>
      </x:c>
      <x:c r="B11" s="56" t="str">
        <x:f>IFERROR(D8/SUM('採用計画'!$G$5:$G$204),"")</x:f>
      </x:c>
      <x:c r="C11" s="51" t="n">
        <x:f>COUNTIF('振り返り・改善'!$L$5:$L$204,"進行中")</x:f>
        <x:v>0</x:v>
      </x:c>
      <x:c r="D11" s="51" t="n">
        <x:f>COUNTIF('採用計画'!$O$5:$O$204,"募集中")</x:f>
        <x:v>0</x:v>
      </x:c>
    </x:row>
    <x:row r="14">
      <x:c r="A14" s="24" t="str">
        <x:v>採用ファネル</x:v>
      </x:c>
      <x:c r="B14" s="24" t="str">
        <x:v>人数</x:v>
      </x:c>
    </x:row>
    <x:row r="15">
      <x:c r="A15" s="31" t="str">
        <x:v>応募</x:v>
      </x:c>
      <x:c r="B15" s="31" t="n">
        <x:f>COUNTIF('応募・選考管理'!$A$5:$A$504,"&lt;&gt;")</x:f>
        <x:v>0</x:v>
      </x:c>
    </x:row>
    <x:row r="16">
      <x:c r="A16" s="31" t="str">
        <x:v>書類通過</x:v>
      </x:c>
      <x:c r="B16" s="31" t="n">
        <x:f>COUNTIF('応募・選考管理'!$G$5:$G$504,"通過")</x:f>
        <x:v>0</x:v>
      </x:c>
    </x:row>
    <x:row r="17">
      <x:c r="A17" s="31" t="str">
        <x:v>面接実施</x:v>
      </x:c>
      <x:c r="B17" s="31" t="n">
        <x:f>COUNTIFS('応募・選考管理'!$H$5:$H$504,"&lt;&gt;未実施",'応募・選考管理'!$H$5:$H$504,"&lt;&gt;")</x:f>
        <x:v>0</x:v>
      </x:c>
    </x:row>
    <x:row r="18">
      <x:c r="A18" s="31" t="str">
        <x:v>内定</x:v>
      </x:c>
      <x:c r="B18" s="31" t="n">
        <x:f>COUNT('応募・選考管理'!$I$5:$I$504)</x:f>
        <x:v>0</x:v>
      </x:c>
    </x:row>
    <x:row r="19">
      <x:c r="A19" s="31" t="str">
        <x:v>内定承諾</x:v>
      </x:c>
      <x:c r="B19" s="31" t="n">
        <x:f>COUNT('応募・選考管理'!$J$5:$J$504)</x:f>
        <x:v>0</x:v>
      </x:c>
    </x:row>
    <x:row r="20">
      <x:c r="A20" s="31" t="str">
        <x:v>入社</x:v>
      </x:c>
      <x:c r="B20" s="31" t="n">
        <x:f>COUNT('応募・選考管理'!$L$5:$L$504)</x:f>
        <x:v>0</x:v>
      </x:c>
    </x:row>
    <x:row r="23">
      <x:c r="A23" s="24" t="str">
        <x:v>チャネル区分</x:v>
      </x:c>
      <x:c r="B23" s="24" t="str">
        <x:v>費用</x:v>
      </x:c>
      <x:c r="C23" s="24" t="str">
        <x:v>応募数</x:v>
      </x:c>
      <x:c r="D23" s="24" t="str">
        <x:v>入社数</x:v>
      </x:c>
    </x:row>
    <x:row r="24">
      <x:c r="A24" s="31" t="str">
        <x:v>求人媒体</x:v>
      </x:c>
      <x:c r="B24" s="38" t="n">
        <x:f>SUMIF('チャネル・コスト管理'!$D$5:$D$204,A24,'チャネル・コスト管理'!$G$5:$G$204)</x:f>
        <x:v>0</x:v>
      </x:c>
      <x:c r="C24" s="31" t="n">
        <x:f>SUMIF('チャネル・コスト管理'!$D$5:$D$204,A24,'チャネル・コスト管理'!$H$5:$H$204)</x:f>
        <x:v>0</x:v>
      </x:c>
      <x:c r="D24" s="31" t="n">
        <x:f>SUMIF('チャネル・コスト管理'!$D$5:$D$204,A24,'チャネル・コスト管理'!$M$5:$M$204)</x:f>
        <x:v>0</x:v>
      </x:c>
    </x:row>
    <x:row r="25">
      <x:c r="A25" s="31" t="str">
        <x:v>人材紹介</x:v>
      </x:c>
      <x:c r="B25" s="38" t="n">
        <x:f>SUMIF('チャネル・コスト管理'!$D$5:$D$204,A25,'チャネル・コスト管理'!$G$5:$G$204)</x:f>
        <x:v>0</x:v>
      </x:c>
      <x:c r="C25" s="31" t="n">
        <x:f>SUMIF('チャネル・コスト管理'!$D$5:$D$204,A25,'チャネル・コスト管理'!$H$5:$H$204)</x:f>
        <x:v>0</x:v>
      </x:c>
      <x:c r="D25" s="31" t="n">
        <x:f>SUMIF('チャネル・コスト管理'!$D$5:$D$204,A25,'チャネル・コスト管理'!$M$5:$M$204)</x:f>
        <x:v>0</x:v>
      </x:c>
    </x:row>
    <x:row r="26">
      <x:c r="A26" s="31" t="str">
        <x:v>ダイレクトリクルーティング</x:v>
      </x:c>
      <x:c r="B26" s="38" t="n">
        <x:f>SUMIF('チャネル・コスト管理'!$D$5:$D$204,A26,'チャネル・コスト管理'!$G$5:$G$204)</x:f>
        <x:v>0</x:v>
      </x:c>
      <x:c r="C26" s="31" t="n">
        <x:f>SUMIF('チャネル・コスト管理'!$D$5:$D$204,A26,'チャネル・コスト管理'!$H$5:$H$204)</x:f>
        <x:v>0</x:v>
      </x:c>
      <x:c r="D26" s="31" t="n">
        <x:f>SUMIF('チャネル・コスト管理'!$D$5:$D$204,A26,'チャネル・コスト管理'!$M$5:$M$204)</x:f>
        <x:v>0</x:v>
      </x:c>
    </x:row>
    <x:row r="27">
      <x:c r="A27" s="31" t="str">
        <x:v>自社採用サイト</x:v>
      </x:c>
      <x:c r="B27" s="38" t="n">
        <x:f>SUMIF('チャネル・コスト管理'!$D$5:$D$204,A27,'チャネル・コスト管理'!$G$5:$G$204)</x:f>
        <x:v>0</x:v>
      </x:c>
      <x:c r="C27" s="31" t="n">
        <x:f>SUMIF('チャネル・コスト管理'!$D$5:$D$204,A27,'チャネル・コスト管理'!$H$5:$H$204)</x:f>
        <x:v>0</x:v>
      </x:c>
      <x:c r="D27" s="31" t="n">
        <x:f>SUMIF('チャネル・コスト管理'!$D$5:$D$204,A27,'チャネル・コスト管理'!$M$5:$M$204)</x:f>
        <x:v>0</x:v>
      </x:c>
    </x:row>
    <x:row r="28">
      <x:c r="A28" s="31" t="str">
        <x:v>リファラル</x:v>
      </x:c>
      <x:c r="B28" s="38" t="n">
        <x:f>SUMIF('チャネル・コスト管理'!$D$5:$D$204,A28,'チャネル・コスト管理'!$G$5:$G$204)</x:f>
        <x:v>0</x:v>
      </x:c>
      <x:c r="C28" s="31" t="n">
        <x:f>SUMIF('チャネル・コスト管理'!$D$5:$D$204,A28,'チャネル・コスト管理'!$H$5:$H$204)</x:f>
        <x:v>0</x:v>
      </x:c>
      <x:c r="D28" s="31" t="n">
        <x:f>SUMIF('チャネル・コスト管理'!$D$5:$D$204,A28,'チャネル・コスト管理'!$M$5:$M$204)</x:f>
        <x:v>0</x:v>
      </x:c>
    </x:row>
    <x:row r="29">
      <x:c r="A29" s="31" t="str">
        <x:v>ハローワーク</x:v>
      </x:c>
      <x:c r="B29" s="38" t="n">
        <x:f>SUMIF('チャネル・コスト管理'!$D$5:$D$204,A29,'チャネル・コスト管理'!$G$5:$G$204)</x:f>
        <x:v>0</x:v>
      </x:c>
      <x:c r="C29" s="31" t="n">
        <x:f>SUMIF('チャネル・コスト管理'!$D$5:$D$204,A29,'チャネル・コスト管理'!$H$5:$H$204)</x:f>
        <x:v>0</x:v>
      </x:c>
      <x:c r="D29" s="31" t="n">
        <x:f>SUMIF('チャネル・コスト管理'!$D$5:$D$204,A29,'チャネル・コスト管理'!$M$5:$M$204)</x:f>
        <x:v>0</x:v>
      </x:c>
    </x:row>
    <x:row r="30">
      <x:c r="A30" s="31" t="str">
        <x:v>その他</x:v>
      </x:c>
      <x:c r="B30" s="38" t="n">
        <x:f>SUMIF('チャネル・コスト管理'!$D$5:$D$204,A30,'チャネル・コスト管理'!$G$5:$G$204)</x:f>
        <x:v>0</x:v>
      </x:c>
      <x:c r="C30" s="31" t="n">
        <x:f>SUMIF('チャネル・コスト管理'!$D$5:$D$204,A30,'チャネル・コスト管理'!$H$5:$H$204)</x:f>
        <x:v>0</x:v>
      </x:c>
      <x:c r="D30" s="31" t="n">
        <x:f>SUMIF('チャネル・コスト管理'!$D$5:$D$204,A30,'チャネル・コスト管理'!$M$5:$M$204)</x:f>
        <x:v>0</x:v>
      </x:c>
    </x:row>
  </x:sheetData>
  <x:mergeCells>
    <x:mergeCell ref="A1:K1"/>
    <x:mergeCell ref="A2:K2"/>
    <x:mergeCell ref="F4:K8"/>
  </x:mergeCells>
  <x:conditionalFormatting sqref="D5:D5">
    <x:cfRule type="dataBar" priority="1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{B5742875-26C9-68C8-5A81-515895F062A8}</x14:id>
        </x:ext>
      </x:extLst>
    </x:cfRule>
  </x:conditionalFormatting>
  <x:conditionalFormatting sqref="B11:B11">
    <x:cfRule type="dataBar" priority="2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{81B5F588-6F36-703A-25A8-2CECC9733B8C}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fbdcbadc567b429b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B5742875-26C9-68C8-5A81-515895F062A8}">
            <x14:dataBar gradient="1">
              <x14:cfvo type="min"/>
              <x14:cfvo type="max"/>
              <x14:fillColor rgb="FF156082"/>
            </x14:dataBar>
          </x14:cfRule>
          <xm:sqref>D5:D5</xm:sqref>
        </x14:conditionalFormatting>
        <x14:conditionalFormatting>
          <x14:cfRule type="dataBar" priority="2" id="{81B5F588-6F36-703A-25A8-2CECC9733B8C}">
            <x14:dataBar gradient="1">
              <x14:cfvo type="min"/>
              <x14:cfvo type="max"/>
              <x14:fillColor rgb="FF156082"/>
            </x14:dataBar>
          </x14:cfRule>
          <xm:sqref>B11:B11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6" hidden="0" customWidth="1"/>
    <x:col min="4" max="4" width="12" hidden="0" customWidth="1"/>
    <x:col min="5" max="5" width="13" hidden="0" customWidth="1"/>
    <x:col min="6" max="6" width="13" hidden="0" customWidth="1"/>
    <x:col min="7" max="7" width="14" hidden="0" customWidth="1"/>
    <x:col min="8" max="8" width="28" hidden="0" customWidth="1"/>
    <x:col min="9" max="9" width="30" hidden="0" customWidth="1"/>
    <x:col min="10" max="10" width="28" hidden="0" customWidth="1"/>
    <x:col min="11" max="11" width="28" hidden="0" customWidth="1"/>
    <x:col min="12" max="12" width="24" hidden="0" customWidth="1"/>
    <x:col min="13" max="13" width="24" hidden="0" customWidth="1"/>
    <x:col min="14" max="14" width="14" hidden="0" customWidth="1"/>
    <x:col min="15" max="15" width="12" hidden="0" customWidth="1"/>
  </x:cols>
  <x:sheetData>
    <x:row r="1" ht="30" customHeight="1">
      <x:c r="A1" s="4" t="str">
        <x:v>採用活動管理シート｜採用計画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8" customHeight="1">
      <x:c r="A2" s="9" t="str">
        <x:v>1行＝1つの募集案件。採用目標・期限・要件・予算を最小限の項目で整理します。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 ht="26" customHeight="1">
      <x:c r="A3" s="15" t="str">
        <x:v>募集IDは他タブとの連携キーです。例：JOB-001。個別の候補者情報はこのタブには入力しません。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</x:row>
    <x:row r="4">
      <x:c r="A4" s="24" t="str">
        <x:v>募集ID</x:v>
      </x:c>
      <x:c r="B4" s="24" t="str">
        <x:v>募集職種</x:v>
      </x:c>
      <x:c r="C4" s="24" t="str">
        <x:v>部署</x:v>
      </x:c>
      <x:c r="D4" s="24" t="str">
        <x:v>採用予定人数</x:v>
      </x:c>
      <x:c r="E4" s="24" t="str">
        <x:v>募集開始日</x:v>
      </x:c>
      <x:c r="F4" s="24" t="str">
        <x:v>採用期限</x:v>
      </x:c>
      <x:c r="G4" s="24" t="str">
        <x:v>採用予算</x:v>
      </x:c>
      <x:c r="H4" s="24" t="str">
        <x:v>採用背景</x:v>
      </x:c>
      <x:c r="I4" s="24" t="str">
        <x:v>求める人材像</x:v>
      </x:c>
      <x:c r="J4" s="24" t="str">
        <x:v>必須条件</x:v>
      </x:c>
      <x:c r="K4" s="24" t="str">
        <x:v>歓迎条件</x:v>
      </x:c>
      <x:c r="L4" s="24" t="str">
        <x:v>利用予定チャネル</x:v>
      </x:c>
      <x:c r="M4" s="24" t="str">
        <x:v>選考プロセス</x:v>
      </x:c>
      <x:c r="N4" s="24" t="str">
        <x:v>担当者</x:v>
      </x:c>
      <x:c r="O4" s="24" t="str">
        <x:v>ステータス</x:v>
      </x:c>
    </x:row>
    <x:row r="5">
      <x:c r="A5" s="31"/>
      <x:c r="B5" s="31"/>
      <x:c r="C5" s="31"/>
      <x:c r="D5" s="34"/>
      <x:c r="E5" s="36"/>
      <x:c r="F5" s="36"/>
      <x:c r="G5" s="38"/>
      <x:c r="H5" s="31"/>
      <x:c r="I5" s="31"/>
      <x:c r="J5" s="31"/>
      <x:c r="K5" s="31"/>
      <x:c r="L5" s="31"/>
      <x:c r="M5" s="31"/>
      <x:c r="N5" s="31"/>
      <x:c r="O5" s="31"/>
    </x:row>
    <x:row r="6">
      <x:c r="A6" s="31"/>
      <x:c r="B6" s="31"/>
      <x:c r="C6" s="31"/>
      <x:c r="D6" s="34"/>
      <x:c r="E6" s="36"/>
      <x:c r="F6" s="36"/>
      <x:c r="G6" s="38"/>
      <x:c r="H6" s="31"/>
      <x:c r="I6" s="31"/>
      <x:c r="J6" s="31"/>
      <x:c r="K6" s="31"/>
      <x:c r="L6" s="31"/>
      <x:c r="M6" s="31"/>
      <x:c r="N6" s="31"/>
      <x:c r="O6" s="31"/>
    </x:row>
    <x:row r="7">
      <x:c r="A7" s="31"/>
      <x:c r="B7" s="31"/>
      <x:c r="C7" s="31"/>
      <x:c r="D7" s="34"/>
      <x:c r="E7" s="36"/>
      <x:c r="F7" s="36"/>
      <x:c r="G7" s="38"/>
      <x:c r="H7" s="31"/>
      <x:c r="I7" s="31"/>
      <x:c r="J7" s="31"/>
      <x:c r="K7" s="31"/>
      <x:c r="L7" s="31"/>
      <x:c r="M7" s="31"/>
      <x:c r="N7" s="31"/>
      <x:c r="O7" s="31"/>
    </x:row>
    <x:row r="8">
      <x:c r="A8" s="31"/>
      <x:c r="B8" s="31"/>
      <x:c r="C8" s="31"/>
      <x:c r="D8" s="34"/>
      <x:c r="E8" s="36"/>
      <x:c r="F8" s="36"/>
      <x:c r="G8" s="38"/>
      <x:c r="H8" s="31"/>
      <x:c r="I8" s="31"/>
      <x:c r="J8" s="31"/>
      <x:c r="K8" s="31"/>
      <x:c r="L8" s="31"/>
      <x:c r="M8" s="31"/>
      <x:c r="N8" s="31"/>
      <x:c r="O8" s="31"/>
    </x:row>
    <x:row r="9">
      <x:c r="A9" s="31"/>
      <x:c r="B9" s="31"/>
      <x:c r="C9" s="31"/>
      <x:c r="D9" s="34"/>
      <x:c r="E9" s="36"/>
      <x:c r="F9" s="36"/>
      <x:c r="G9" s="38"/>
      <x:c r="H9" s="31"/>
      <x:c r="I9" s="31"/>
      <x:c r="J9" s="31"/>
      <x:c r="K9" s="31"/>
      <x:c r="L9" s="31"/>
      <x:c r="M9" s="31"/>
      <x:c r="N9" s="31"/>
      <x:c r="O9" s="31"/>
    </x:row>
    <x:row r="10">
      <x:c r="A10" s="31"/>
      <x:c r="B10" s="31"/>
      <x:c r="C10" s="31"/>
      <x:c r="D10" s="34"/>
      <x:c r="E10" s="36"/>
      <x:c r="F10" s="36"/>
      <x:c r="G10" s="38"/>
      <x:c r="H10" s="31"/>
      <x:c r="I10" s="31"/>
      <x:c r="J10" s="31"/>
      <x:c r="K10" s="31"/>
      <x:c r="L10" s="31"/>
      <x:c r="M10" s="31"/>
      <x:c r="N10" s="31"/>
      <x:c r="O10" s="31"/>
    </x:row>
    <x:row r="11">
      <x:c r="A11" s="31"/>
      <x:c r="B11" s="31"/>
      <x:c r="C11" s="31"/>
      <x:c r="D11" s="34"/>
      <x:c r="E11" s="36"/>
      <x:c r="F11" s="36"/>
      <x:c r="G11" s="38"/>
      <x:c r="H11" s="31"/>
      <x:c r="I11" s="31"/>
      <x:c r="J11" s="31"/>
      <x:c r="K11" s="31"/>
      <x:c r="L11" s="31"/>
      <x:c r="M11" s="31"/>
      <x:c r="N11" s="31"/>
      <x:c r="O11" s="31"/>
    </x:row>
    <x:row r="12">
      <x:c r="A12" s="31"/>
      <x:c r="B12" s="31"/>
      <x:c r="C12" s="31"/>
      <x:c r="D12" s="34"/>
      <x:c r="E12" s="36"/>
      <x:c r="F12" s="36"/>
      <x:c r="G12" s="38"/>
      <x:c r="H12" s="31"/>
      <x:c r="I12" s="31"/>
      <x:c r="J12" s="31"/>
      <x:c r="K12" s="31"/>
      <x:c r="L12" s="31"/>
      <x:c r="M12" s="31"/>
      <x:c r="N12" s="31"/>
      <x:c r="O12" s="31"/>
    </x:row>
    <x:row r="13">
      <x:c r="A13" s="31"/>
      <x:c r="B13" s="31"/>
      <x:c r="C13" s="31"/>
      <x:c r="D13" s="34"/>
      <x:c r="E13" s="36"/>
      <x:c r="F13" s="36"/>
      <x:c r="G13" s="38"/>
      <x:c r="H13" s="31"/>
      <x:c r="I13" s="31"/>
      <x:c r="J13" s="31"/>
      <x:c r="K13" s="31"/>
      <x:c r="L13" s="31"/>
      <x:c r="M13" s="31"/>
      <x:c r="N13" s="31"/>
      <x:c r="O13" s="31"/>
    </x:row>
    <x:row r="14">
      <x:c r="A14" s="31"/>
      <x:c r="B14" s="31"/>
      <x:c r="C14" s="31"/>
      <x:c r="D14" s="34"/>
      <x:c r="E14" s="36"/>
      <x:c r="F14" s="36"/>
      <x:c r="G14" s="38"/>
      <x:c r="H14" s="31"/>
      <x:c r="I14" s="31"/>
      <x:c r="J14" s="31"/>
      <x:c r="K14" s="31"/>
      <x:c r="L14" s="31"/>
      <x:c r="M14" s="31"/>
      <x:c r="N14" s="31"/>
      <x:c r="O14" s="31"/>
    </x:row>
    <x:row r="15">
      <x:c r="A15" s="31"/>
      <x:c r="B15" s="31"/>
      <x:c r="C15" s="31"/>
      <x:c r="D15" s="34"/>
      <x:c r="E15" s="36"/>
      <x:c r="F15" s="36"/>
      <x:c r="G15" s="38"/>
      <x:c r="H15" s="31"/>
      <x:c r="I15" s="31"/>
      <x:c r="J15" s="31"/>
      <x:c r="K15" s="31"/>
      <x:c r="L15" s="31"/>
      <x:c r="M15" s="31"/>
      <x:c r="N15" s="31"/>
      <x:c r="O15" s="31"/>
    </x:row>
    <x:row r="16">
      <x:c r="A16" s="31"/>
      <x:c r="B16" s="31"/>
      <x:c r="C16" s="31"/>
      <x:c r="D16" s="34"/>
      <x:c r="E16" s="36"/>
      <x:c r="F16" s="36"/>
      <x:c r="G16" s="38"/>
      <x:c r="H16" s="31"/>
      <x:c r="I16" s="31"/>
      <x:c r="J16" s="31"/>
      <x:c r="K16" s="31"/>
      <x:c r="L16" s="31"/>
      <x:c r="M16" s="31"/>
      <x:c r="N16" s="31"/>
      <x:c r="O16" s="31"/>
    </x:row>
    <x:row r="17">
      <x:c r="A17" s="31"/>
      <x:c r="B17" s="31"/>
      <x:c r="C17" s="31"/>
      <x:c r="D17" s="34"/>
      <x:c r="E17" s="36"/>
      <x:c r="F17" s="36"/>
      <x:c r="G17" s="38"/>
      <x:c r="H17" s="31"/>
      <x:c r="I17" s="31"/>
      <x:c r="J17" s="31"/>
      <x:c r="K17" s="31"/>
      <x:c r="L17" s="31"/>
      <x:c r="M17" s="31"/>
      <x:c r="N17" s="31"/>
      <x:c r="O17" s="31"/>
    </x:row>
    <x:row r="18">
      <x:c r="A18" s="31"/>
      <x:c r="B18" s="31"/>
      <x:c r="C18" s="31"/>
      <x:c r="D18" s="34"/>
      <x:c r="E18" s="36"/>
      <x:c r="F18" s="36"/>
      <x:c r="G18" s="38"/>
      <x:c r="H18" s="31"/>
      <x:c r="I18" s="31"/>
      <x:c r="J18" s="31"/>
      <x:c r="K18" s="31"/>
      <x:c r="L18" s="31"/>
      <x:c r="M18" s="31"/>
      <x:c r="N18" s="31"/>
      <x:c r="O18" s="31"/>
    </x:row>
    <x:row r="19">
      <x:c r="A19" s="31"/>
      <x:c r="B19" s="31"/>
      <x:c r="C19" s="31"/>
      <x:c r="D19" s="34"/>
      <x:c r="E19" s="36"/>
      <x:c r="F19" s="36"/>
      <x:c r="G19" s="38"/>
      <x:c r="H19" s="31"/>
      <x:c r="I19" s="31"/>
      <x:c r="J19" s="31"/>
      <x:c r="K19" s="31"/>
      <x:c r="L19" s="31"/>
      <x:c r="M19" s="31"/>
      <x:c r="N19" s="31"/>
      <x:c r="O19" s="31"/>
    </x:row>
    <x:row r="20">
      <x:c r="A20" s="31"/>
      <x:c r="B20" s="31"/>
      <x:c r="C20" s="31"/>
      <x:c r="D20" s="34"/>
      <x:c r="E20" s="36"/>
      <x:c r="F20" s="36"/>
      <x:c r="G20" s="38"/>
      <x:c r="H20" s="31"/>
      <x:c r="I20" s="31"/>
      <x:c r="J20" s="31"/>
      <x:c r="K20" s="31"/>
      <x:c r="L20" s="31"/>
      <x:c r="M20" s="31"/>
      <x:c r="N20" s="31"/>
      <x:c r="O20" s="31"/>
    </x:row>
    <x:row r="21">
      <x:c r="A21" s="31"/>
      <x:c r="B21" s="31"/>
      <x:c r="C21" s="31"/>
      <x:c r="D21" s="34"/>
      <x:c r="E21" s="36"/>
      <x:c r="F21" s="36"/>
      <x:c r="G21" s="38"/>
      <x:c r="H21" s="31"/>
      <x:c r="I21" s="31"/>
      <x:c r="J21" s="31"/>
      <x:c r="K21" s="31"/>
      <x:c r="L21" s="31"/>
      <x:c r="M21" s="31"/>
      <x:c r="N21" s="31"/>
      <x:c r="O21" s="31"/>
    </x:row>
    <x:row r="22">
      <x:c r="A22" s="31"/>
      <x:c r="B22" s="31"/>
      <x:c r="C22" s="31"/>
      <x:c r="D22" s="34"/>
      <x:c r="E22" s="36"/>
      <x:c r="F22" s="36"/>
      <x:c r="G22" s="38"/>
      <x:c r="H22" s="31"/>
      <x:c r="I22" s="31"/>
      <x:c r="J22" s="31"/>
      <x:c r="K22" s="31"/>
      <x:c r="L22" s="31"/>
      <x:c r="M22" s="31"/>
      <x:c r="N22" s="31"/>
      <x:c r="O22" s="31"/>
    </x:row>
    <x:row r="23">
      <x:c r="A23" s="31"/>
      <x:c r="B23" s="31"/>
      <x:c r="C23" s="31"/>
      <x:c r="D23" s="34"/>
      <x:c r="E23" s="36"/>
      <x:c r="F23" s="36"/>
      <x:c r="G23" s="38"/>
      <x:c r="H23" s="31"/>
      <x:c r="I23" s="31"/>
      <x:c r="J23" s="31"/>
      <x:c r="K23" s="31"/>
      <x:c r="L23" s="31"/>
      <x:c r="M23" s="31"/>
      <x:c r="N23" s="31"/>
      <x:c r="O23" s="31"/>
    </x:row>
    <x:row r="24">
      <x:c r="A24" s="31"/>
      <x:c r="B24" s="31"/>
      <x:c r="C24" s="31"/>
      <x:c r="D24" s="34"/>
      <x:c r="E24" s="36"/>
      <x:c r="F24" s="36"/>
      <x:c r="G24" s="38"/>
      <x:c r="H24" s="31"/>
      <x:c r="I24" s="31"/>
      <x:c r="J24" s="31"/>
      <x:c r="K24" s="31"/>
      <x:c r="L24" s="31"/>
      <x:c r="M24" s="31"/>
      <x:c r="N24" s="31"/>
      <x:c r="O24" s="31"/>
    </x:row>
    <x:row r="25">
      <x:c r="A25" s="31"/>
      <x:c r="B25" s="31"/>
      <x:c r="C25" s="31"/>
      <x:c r="D25" s="34"/>
      <x:c r="E25" s="36"/>
      <x:c r="F25" s="36"/>
      <x:c r="G25" s="38"/>
      <x:c r="H25" s="31"/>
      <x:c r="I25" s="31"/>
      <x:c r="J25" s="31"/>
      <x:c r="K25" s="31"/>
      <x:c r="L25" s="31"/>
      <x:c r="M25" s="31"/>
      <x:c r="N25" s="31"/>
      <x:c r="O25" s="31"/>
    </x:row>
    <x:row r="26">
      <x:c r="A26" s="31"/>
      <x:c r="B26" s="31"/>
      <x:c r="C26" s="31"/>
      <x:c r="D26" s="34"/>
      <x:c r="E26" s="36"/>
      <x:c r="F26" s="36"/>
      <x:c r="G26" s="38"/>
      <x:c r="H26" s="31"/>
      <x:c r="I26" s="31"/>
      <x:c r="J26" s="31"/>
      <x:c r="K26" s="31"/>
      <x:c r="L26" s="31"/>
      <x:c r="M26" s="31"/>
      <x:c r="N26" s="31"/>
      <x:c r="O26" s="31"/>
    </x:row>
    <x:row r="27">
      <x:c r="A27" s="31"/>
      <x:c r="B27" s="31"/>
      <x:c r="C27" s="31"/>
      <x:c r="D27" s="34"/>
      <x:c r="E27" s="36"/>
      <x:c r="F27" s="36"/>
      <x:c r="G27" s="38"/>
      <x:c r="H27" s="31"/>
      <x:c r="I27" s="31"/>
      <x:c r="J27" s="31"/>
      <x:c r="K27" s="31"/>
      <x:c r="L27" s="31"/>
      <x:c r="M27" s="31"/>
      <x:c r="N27" s="31"/>
      <x:c r="O27" s="31"/>
    </x:row>
    <x:row r="28">
      <x:c r="A28" s="31"/>
      <x:c r="B28" s="31"/>
      <x:c r="C28" s="31"/>
      <x:c r="D28" s="34"/>
      <x:c r="E28" s="36"/>
      <x:c r="F28" s="36"/>
      <x:c r="G28" s="38"/>
      <x:c r="H28" s="31"/>
      <x:c r="I28" s="31"/>
      <x:c r="J28" s="31"/>
      <x:c r="K28" s="31"/>
      <x:c r="L28" s="31"/>
      <x:c r="M28" s="31"/>
      <x:c r="N28" s="31"/>
      <x:c r="O28" s="31"/>
    </x:row>
    <x:row r="29">
      <x:c r="A29" s="31"/>
      <x:c r="B29" s="31"/>
      <x:c r="C29" s="31"/>
      <x:c r="D29" s="34"/>
      <x:c r="E29" s="36"/>
      <x:c r="F29" s="36"/>
      <x:c r="G29" s="38"/>
      <x:c r="H29" s="31"/>
      <x:c r="I29" s="31"/>
      <x:c r="J29" s="31"/>
      <x:c r="K29" s="31"/>
      <x:c r="L29" s="31"/>
      <x:c r="M29" s="31"/>
      <x:c r="N29" s="31"/>
      <x:c r="O29" s="31"/>
    </x:row>
    <x:row r="30">
      <x:c r="A30" s="31"/>
      <x:c r="B30" s="31"/>
      <x:c r="C30" s="31"/>
      <x:c r="D30" s="34"/>
      <x:c r="E30" s="36"/>
      <x:c r="F30" s="36"/>
      <x:c r="G30" s="38"/>
      <x:c r="H30" s="31"/>
      <x:c r="I30" s="31"/>
      <x:c r="J30" s="31"/>
      <x:c r="K30" s="31"/>
      <x:c r="L30" s="31"/>
      <x:c r="M30" s="31"/>
      <x:c r="N30" s="31"/>
      <x:c r="O30" s="31"/>
    </x:row>
    <x:row r="31">
      <x:c r="A31" s="31"/>
      <x:c r="B31" s="31"/>
      <x:c r="C31" s="31"/>
      <x:c r="D31" s="34"/>
      <x:c r="E31" s="36"/>
      <x:c r="F31" s="36"/>
      <x:c r="G31" s="38"/>
      <x:c r="H31" s="31"/>
      <x:c r="I31" s="31"/>
      <x:c r="J31" s="31"/>
      <x:c r="K31" s="31"/>
      <x:c r="L31" s="31"/>
      <x:c r="M31" s="31"/>
      <x:c r="N31" s="31"/>
      <x:c r="O31" s="31"/>
    </x:row>
    <x:row r="32">
      <x:c r="A32" s="31"/>
      <x:c r="B32" s="31"/>
      <x:c r="C32" s="31"/>
      <x:c r="D32" s="34"/>
      <x:c r="E32" s="36"/>
      <x:c r="F32" s="36"/>
      <x:c r="G32" s="38"/>
      <x:c r="H32" s="31"/>
      <x:c r="I32" s="31"/>
      <x:c r="J32" s="31"/>
      <x:c r="K32" s="31"/>
      <x:c r="L32" s="31"/>
      <x:c r="M32" s="31"/>
      <x:c r="N32" s="31"/>
      <x:c r="O32" s="31"/>
    </x:row>
    <x:row r="33">
      <x:c r="A33" s="31"/>
      <x:c r="B33" s="31"/>
      <x:c r="C33" s="31"/>
      <x:c r="D33" s="34"/>
      <x:c r="E33" s="36"/>
      <x:c r="F33" s="36"/>
      <x:c r="G33" s="38"/>
      <x:c r="H33" s="31"/>
      <x:c r="I33" s="31"/>
      <x:c r="J33" s="31"/>
      <x:c r="K33" s="31"/>
      <x:c r="L33" s="31"/>
      <x:c r="M33" s="31"/>
      <x:c r="N33" s="31"/>
      <x:c r="O33" s="31"/>
    </x:row>
    <x:row r="34">
      <x:c r="A34" s="31"/>
      <x:c r="B34" s="31"/>
      <x:c r="C34" s="31"/>
      <x:c r="D34" s="34"/>
      <x:c r="E34" s="36"/>
      <x:c r="F34" s="36"/>
      <x:c r="G34" s="38"/>
      <x:c r="H34" s="31"/>
      <x:c r="I34" s="31"/>
      <x:c r="J34" s="31"/>
      <x:c r="K34" s="31"/>
      <x:c r="L34" s="31"/>
      <x:c r="M34" s="31"/>
      <x:c r="N34" s="31"/>
      <x:c r="O34" s="31"/>
    </x:row>
    <x:row r="35">
      <x:c r="A35" s="31"/>
      <x:c r="B35" s="31"/>
      <x:c r="C35" s="31"/>
      <x:c r="D35" s="34"/>
      <x:c r="E35" s="36"/>
      <x:c r="F35" s="36"/>
      <x:c r="G35" s="38"/>
      <x:c r="H35" s="31"/>
      <x:c r="I35" s="31"/>
      <x:c r="J35" s="31"/>
      <x:c r="K35" s="31"/>
      <x:c r="L35" s="31"/>
      <x:c r="M35" s="31"/>
      <x:c r="N35" s="31"/>
      <x:c r="O35" s="31"/>
    </x:row>
    <x:row r="36">
      <x:c r="A36" s="31"/>
      <x:c r="B36" s="31"/>
      <x:c r="C36" s="31"/>
      <x:c r="D36" s="34"/>
      <x:c r="E36" s="36"/>
      <x:c r="F36" s="36"/>
      <x:c r="G36" s="38"/>
      <x:c r="H36" s="31"/>
      <x:c r="I36" s="31"/>
      <x:c r="J36" s="31"/>
      <x:c r="K36" s="31"/>
      <x:c r="L36" s="31"/>
      <x:c r="M36" s="31"/>
      <x:c r="N36" s="31"/>
      <x:c r="O36" s="31"/>
    </x:row>
    <x:row r="37">
      <x:c r="A37" s="31"/>
      <x:c r="B37" s="31"/>
      <x:c r="C37" s="31"/>
      <x:c r="D37" s="34"/>
      <x:c r="E37" s="36"/>
      <x:c r="F37" s="36"/>
      <x:c r="G37" s="38"/>
      <x:c r="H37" s="31"/>
      <x:c r="I37" s="31"/>
      <x:c r="J37" s="31"/>
      <x:c r="K37" s="31"/>
      <x:c r="L37" s="31"/>
      <x:c r="M37" s="31"/>
      <x:c r="N37" s="31"/>
      <x:c r="O37" s="31"/>
    </x:row>
    <x:row r="38">
      <x:c r="A38" s="31"/>
      <x:c r="B38" s="31"/>
      <x:c r="C38" s="31"/>
      <x:c r="D38" s="34"/>
      <x:c r="E38" s="36"/>
      <x:c r="F38" s="36"/>
      <x:c r="G38" s="38"/>
      <x:c r="H38" s="31"/>
      <x:c r="I38" s="31"/>
      <x:c r="J38" s="31"/>
      <x:c r="K38" s="31"/>
      <x:c r="L38" s="31"/>
      <x:c r="M38" s="31"/>
      <x:c r="N38" s="31"/>
      <x:c r="O38" s="31"/>
    </x:row>
    <x:row r="39">
      <x:c r="A39" s="31"/>
      <x:c r="B39" s="31"/>
      <x:c r="C39" s="31"/>
      <x:c r="D39" s="34"/>
      <x:c r="E39" s="36"/>
      <x:c r="F39" s="36"/>
      <x:c r="G39" s="38"/>
      <x:c r="H39" s="31"/>
      <x:c r="I39" s="31"/>
      <x:c r="J39" s="31"/>
      <x:c r="K39" s="31"/>
      <x:c r="L39" s="31"/>
      <x:c r="M39" s="31"/>
      <x:c r="N39" s="31"/>
      <x:c r="O39" s="31"/>
    </x:row>
    <x:row r="40">
      <x:c r="A40" s="31"/>
      <x:c r="B40" s="31"/>
      <x:c r="C40" s="31"/>
      <x:c r="D40" s="34"/>
      <x:c r="E40" s="36"/>
      <x:c r="F40" s="36"/>
      <x:c r="G40" s="38"/>
      <x:c r="H40" s="31"/>
      <x:c r="I40" s="31"/>
      <x:c r="J40" s="31"/>
      <x:c r="K40" s="31"/>
      <x:c r="L40" s="31"/>
      <x:c r="M40" s="31"/>
      <x:c r="N40" s="31"/>
      <x:c r="O40" s="31"/>
    </x:row>
    <x:row r="41">
      <x:c r="A41" s="31"/>
      <x:c r="B41" s="31"/>
      <x:c r="C41" s="31"/>
      <x:c r="D41" s="34"/>
      <x:c r="E41" s="36"/>
      <x:c r="F41" s="36"/>
      <x:c r="G41" s="38"/>
      <x:c r="H41" s="31"/>
      <x:c r="I41" s="31"/>
      <x:c r="J41" s="31"/>
      <x:c r="K41" s="31"/>
      <x:c r="L41" s="31"/>
      <x:c r="M41" s="31"/>
      <x:c r="N41" s="31"/>
      <x:c r="O41" s="31"/>
    </x:row>
    <x:row r="42">
      <x:c r="A42" s="31"/>
      <x:c r="B42" s="31"/>
      <x:c r="C42" s="31"/>
      <x:c r="D42" s="34"/>
      <x:c r="E42" s="36"/>
      <x:c r="F42" s="36"/>
      <x:c r="G42" s="38"/>
      <x:c r="H42" s="31"/>
      <x:c r="I42" s="31"/>
      <x:c r="J42" s="31"/>
      <x:c r="K42" s="31"/>
      <x:c r="L42" s="31"/>
      <x:c r="M42" s="31"/>
      <x:c r="N42" s="31"/>
      <x:c r="O42" s="31"/>
    </x:row>
    <x:row r="43">
      <x:c r="A43" s="31"/>
      <x:c r="B43" s="31"/>
      <x:c r="C43" s="31"/>
      <x:c r="D43" s="34"/>
      <x:c r="E43" s="36"/>
      <x:c r="F43" s="36"/>
      <x:c r="G43" s="38"/>
      <x:c r="H43" s="31"/>
      <x:c r="I43" s="31"/>
      <x:c r="J43" s="31"/>
      <x:c r="K43" s="31"/>
      <x:c r="L43" s="31"/>
      <x:c r="M43" s="31"/>
      <x:c r="N43" s="31"/>
      <x:c r="O43" s="31"/>
    </x:row>
    <x:row r="44">
      <x:c r="A44" s="31"/>
      <x:c r="B44" s="31"/>
      <x:c r="C44" s="31"/>
      <x:c r="D44" s="34"/>
      <x:c r="E44" s="36"/>
      <x:c r="F44" s="36"/>
      <x:c r="G44" s="38"/>
      <x:c r="H44" s="31"/>
      <x:c r="I44" s="31"/>
      <x:c r="J44" s="31"/>
      <x:c r="K44" s="31"/>
      <x:c r="L44" s="31"/>
      <x:c r="M44" s="31"/>
      <x:c r="N44" s="31"/>
      <x:c r="O44" s="31"/>
    </x:row>
    <x:row r="45">
      <x:c r="A45" s="31"/>
      <x:c r="B45" s="31"/>
      <x:c r="C45" s="31"/>
      <x:c r="D45" s="34"/>
      <x:c r="E45" s="36"/>
      <x:c r="F45" s="36"/>
      <x:c r="G45" s="38"/>
      <x:c r="H45" s="31"/>
      <x:c r="I45" s="31"/>
      <x:c r="J45" s="31"/>
      <x:c r="K45" s="31"/>
      <x:c r="L45" s="31"/>
      <x:c r="M45" s="31"/>
      <x:c r="N45" s="31"/>
      <x:c r="O45" s="31"/>
    </x:row>
    <x:row r="46">
      <x:c r="A46" s="31"/>
      <x:c r="B46" s="31"/>
      <x:c r="C46" s="31"/>
      <x:c r="D46" s="34"/>
      <x:c r="E46" s="36"/>
      <x:c r="F46" s="36"/>
      <x:c r="G46" s="38"/>
      <x:c r="H46" s="31"/>
      <x:c r="I46" s="31"/>
      <x:c r="J46" s="31"/>
      <x:c r="K46" s="31"/>
      <x:c r="L46" s="31"/>
      <x:c r="M46" s="31"/>
      <x:c r="N46" s="31"/>
      <x:c r="O46" s="31"/>
    </x:row>
    <x:row r="47">
      <x:c r="A47" s="31"/>
      <x:c r="B47" s="31"/>
      <x:c r="C47" s="31"/>
      <x:c r="D47" s="34"/>
      <x:c r="E47" s="36"/>
      <x:c r="F47" s="36"/>
      <x:c r="G47" s="38"/>
      <x:c r="H47" s="31"/>
      <x:c r="I47" s="31"/>
      <x:c r="J47" s="31"/>
      <x:c r="K47" s="31"/>
      <x:c r="L47" s="31"/>
      <x:c r="M47" s="31"/>
      <x:c r="N47" s="31"/>
      <x:c r="O47" s="31"/>
    </x:row>
    <x:row r="48">
      <x:c r="A48" s="31"/>
      <x:c r="B48" s="31"/>
      <x:c r="C48" s="31"/>
      <x:c r="D48" s="34"/>
      <x:c r="E48" s="36"/>
      <x:c r="F48" s="36"/>
      <x:c r="G48" s="38"/>
      <x:c r="H48" s="31"/>
      <x:c r="I48" s="31"/>
      <x:c r="J48" s="31"/>
      <x:c r="K48" s="31"/>
      <x:c r="L48" s="31"/>
      <x:c r="M48" s="31"/>
      <x:c r="N48" s="31"/>
      <x:c r="O48" s="31"/>
    </x:row>
    <x:row r="49">
      <x:c r="A49" s="31"/>
      <x:c r="B49" s="31"/>
      <x:c r="C49" s="31"/>
      <x:c r="D49" s="34"/>
      <x:c r="E49" s="36"/>
      <x:c r="F49" s="36"/>
      <x:c r="G49" s="38"/>
      <x:c r="H49" s="31"/>
      <x:c r="I49" s="31"/>
      <x:c r="J49" s="31"/>
      <x:c r="K49" s="31"/>
      <x:c r="L49" s="31"/>
      <x:c r="M49" s="31"/>
      <x:c r="N49" s="31"/>
      <x:c r="O49" s="31"/>
    </x:row>
    <x:row r="50">
      <x:c r="A50" s="31"/>
      <x:c r="B50" s="31"/>
      <x:c r="C50" s="31"/>
      <x:c r="D50" s="34"/>
      <x:c r="E50" s="36"/>
      <x:c r="F50" s="36"/>
      <x:c r="G50" s="38"/>
      <x:c r="H50" s="31"/>
      <x:c r="I50" s="31"/>
      <x:c r="J50" s="31"/>
      <x:c r="K50" s="31"/>
      <x:c r="L50" s="31"/>
      <x:c r="M50" s="31"/>
      <x:c r="N50" s="31"/>
      <x:c r="O50" s="31"/>
    </x:row>
    <x:row r="51">
      <x:c r="A51" s="31"/>
      <x:c r="B51" s="31"/>
      <x:c r="C51" s="31"/>
      <x:c r="D51" s="34"/>
      <x:c r="E51" s="36"/>
      <x:c r="F51" s="36"/>
      <x:c r="G51" s="38"/>
      <x:c r="H51" s="31"/>
      <x:c r="I51" s="31"/>
      <x:c r="J51" s="31"/>
      <x:c r="K51" s="31"/>
      <x:c r="L51" s="31"/>
      <x:c r="M51" s="31"/>
      <x:c r="N51" s="31"/>
      <x:c r="O51" s="31"/>
    </x:row>
    <x:row r="52">
      <x:c r="A52" s="31"/>
      <x:c r="B52" s="31"/>
      <x:c r="C52" s="31"/>
      <x:c r="D52" s="34"/>
      <x:c r="E52" s="36"/>
      <x:c r="F52" s="36"/>
      <x:c r="G52" s="38"/>
      <x:c r="H52" s="31"/>
      <x:c r="I52" s="31"/>
      <x:c r="J52" s="31"/>
      <x:c r="K52" s="31"/>
      <x:c r="L52" s="31"/>
      <x:c r="M52" s="31"/>
      <x:c r="N52" s="31"/>
      <x:c r="O52" s="31"/>
    </x:row>
    <x:row r="53">
      <x:c r="A53" s="31"/>
      <x:c r="B53" s="31"/>
      <x:c r="C53" s="31"/>
      <x:c r="D53" s="34"/>
      <x:c r="E53" s="36"/>
      <x:c r="F53" s="36"/>
      <x:c r="G53" s="38"/>
      <x:c r="H53" s="31"/>
      <x:c r="I53" s="31"/>
      <x:c r="J53" s="31"/>
      <x:c r="K53" s="31"/>
      <x:c r="L53" s="31"/>
      <x:c r="M53" s="31"/>
      <x:c r="N53" s="31"/>
      <x:c r="O53" s="31"/>
    </x:row>
    <x:row r="54">
      <x:c r="A54" s="31"/>
      <x:c r="B54" s="31"/>
      <x:c r="C54" s="31"/>
      <x:c r="D54" s="34"/>
      <x:c r="E54" s="36"/>
      <x:c r="F54" s="36"/>
      <x:c r="G54" s="38"/>
      <x:c r="H54" s="31"/>
      <x:c r="I54" s="31"/>
      <x:c r="J54" s="31"/>
      <x:c r="K54" s="31"/>
      <x:c r="L54" s="31"/>
      <x:c r="M54" s="31"/>
      <x:c r="N54" s="31"/>
      <x:c r="O54" s="31"/>
    </x:row>
    <x:row r="55">
      <x:c r="A55" s="31"/>
      <x:c r="B55" s="31"/>
      <x:c r="C55" s="31"/>
      <x:c r="D55" s="34"/>
      <x:c r="E55" s="36"/>
      <x:c r="F55" s="36"/>
      <x:c r="G55" s="38"/>
      <x:c r="H55" s="31"/>
      <x:c r="I55" s="31"/>
      <x:c r="J55" s="31"/>
      <x:c r="K55" s="31"/>
      <x:c r="L55" s="31"/>
      <x:c r="M55" s="31"/>
      <x:c r="N55" s="31"/>
      <x:c r="O55" s="31"/>
    </x:row>
    <x:row r="56">
      <x:c r="A56" s="31"/>
      <x:c r="B56" s="31"/>
      <x:c r="C56" s="31"/>
      <x:c r="D56" s="34"/>
      <x:c r="E56" s="36"/>
      <x:c r="F56" s="36"/>
      <x:c r="G56" s="38"/>
      <x:c r="H56" s="31"/>
      <x:c r="I56" s="31"/>
      <x:c r="J56" s="31"/>
      <x:c r="K56" s="31"/>
      <x:c r="L56" s="31"/>
      <x:c r="M56" s="31"/>
      <x:c r="N56" s="31"/>
      <x:c r="O56" s="31"/>
    </x:row>
    <x:row r="57">
      <x:c r="A57" s="31"/>
      <x:c r="B57" s="31"/>
      <x:c r="C57" s="31"/>
      <x:c r="D57" s="34"/>
      <x:c r="E57" s="36"/>
      <x:c r="F57" s="36"/>
      <x:c r="G57" s="38"/>
      <x:c r="H57" s="31"/>
      <x:c r="I57" s="31"/>
      <x:c r="J57" s="31"/>
      <x:c r="K57" s="31"/>
      <x:c r="L57" s="31"/>
      <x:c r="M57" s="31"/>
      <x:c r="N57" s="31"/>
      <x:c r="O57" s="31"/>
    </x:row>
    <x:row r="58">
      <x:c r="A58" s="31"/>
      <x:c r="B58" s="31"/>
      <x:c r="C58" s="31"/>
      <x:c r="D58" s="34"/>
      <x:c r="E58" s="36"/>
      <x:c r="F58" s="36"/>
      <x:c r="G58" s="38"/>
      <x:c r="H58" s="31"/>
      <x:c r="I58" s="31"/>
      <x:c r="J58" s="31"/>
      <x:c r="K58" s="31"/>
      <x:c r="L58" s="31"/>
      <x:c r="M58" s="31"/>
      <x:c r="N58" s="31"/>
      <x:c r="O58" s="31"/>
    </x:row>
    <x:row r="59">
      <x:c r="A59" s="31"/>
      <x:c r="B59" s="31"/>
      <x:c r="C59" s="31"/>
      <x:c r="D59" s="34"/>
      <x:c r="E59" s="36"/>
      <x:c r="F59" s="36"/>
      <x:c r="G59" s="38"/>
      <x:c r="H59" s="31"/>
      <x:c r="I59" s="31"/>
      <x:c r="J59" s="31"/>
      <x:c r="K59" s="31"/>
      <x:c r="L59" s="31"/>
      <x:c r="M59" s="31"/>
      <x:c r="N59" s="31"/>
      <x:c r="O59" s="31"/>
    </x:row>
    <x:row r="60">
      <x:c r="A60" s="31"/>
      <x:c r="B60" s="31"/>
      <x:c r="C60" s="31"/>
      <x:c r="D60" s="34"/>
      <x:c r="E60" s="36"/>
      <x:c r="F60" s="36"/>
      <x:c r="G60" s="38"/>
      <x:c r="H60" s="31"/>
      <x:c r="I60" s="31"/>
      <x:c r="J60" s="31"/>
      <x:c r="K60" s="31"/>
      <x:c r="L60" s="31"/>
      <x:c r="M60" s="31"/>
      <x:c r="N60" s="31"/>
      <x:c r="O60" s="31"/>
    </x:row>
    <x:row r="61">
      <x:c r="A61" s="31"/>
      <x:c r="B61" s="31"/>
      <x:c r="C61" s="31"/>
      <x:c r="D61" s="34"/>
      <x:c r="E61" s="36"/>
      <x:c r="F61" s="36"/>
      <x:c r="G61" s="38"/>
      <x:c r="H61" s="31"/>
      <x:c r="I61" s="31"/>
      <x:c r="J61" s="31"/>
      <x:c r="K61" s="31"/>
      <x:c r="L61" s="31"/>
      <x:c r="M61" s="31"/>
      <x:c r="N61" s="31"/>
      <x:c r="O61" s="31"/>
    </x:row>
    <x:row r="62">
      <x:c r="A62" s="31"/>
      <x:c r="B62" s="31"/>
      <x:c r="C62" s="31"/>
      <x:c r="D62" s="34"/>
      <x:c r="E62" s="36"/>
      <x:c r="F62" s="36"/>
      <x:c r="G62" s="38"/>
      <x:c r="H62" s="31"/>
      <x:c r="I62" s="31"/>
      <x:c r="J62" s="31"/>
      <x:c r="K62" s="31"/>
      <x:c r="L62" s="31"/>
      <x:c r="M62" s="31"/>
      <x:c r="N62" s="31"/>
      <x:c r="O62" s="31"/>
    </x:row>
    <x:row r="63">
      <x:c r="A63" s="31"/>
      <x:c r="B63" s="31"/>
      <x:c r="C63" s="31"/>
      <x:c r="D63" s="34"/>
      <x:c r="E63" s="36"/>
      <x:c r="F63" s="36"/>
      <x:c r="G63" s="38"/>
      <x:c r="H63" s="31"/>
      <x:c r="I63" s="31"/>
      <x:c r="J63" s="31"/>
      <x:c r="K63" s="31"/>
      <x:c r="L63" s="31"/>
      <x:c r="M63" s="31"/>
      <x:c r="N63" s="31"/>
      <x:c r="O63" s="31"/>
    </x:row>
    <x:row r="64">
      <x:c r="A64" s="31"/>
      <x:c r="B64" s="31"/>
      <x:c r="C64" s="31"/>
      <x:c r="D64" s="34"/>
      <x:c r="E64" s="36"/>
      <x:c r="F64" s="36"/>
      <x:c r="G64" s="38"/>
      <x:c r="H64" s="31"/>
      <x:c r="I64" s="31"/>
      <x:c r="J64" s="31"/>
      <x:c r="K64" s="31"/>
      <x:c r="L64" s="31"/>
      <x:c r="M64" s="31"/>
      <x:c r="N64" s="31"/>
      <x:c r="O64" s="31"/>
    </x:row>
    <x:row r="65">
      <x:c r="A65" s="31"/>
      <x:c r="B65" s="31"/>
      <x:c r="C65" s="31"/>
      <x:c r="D65" s="34"/>
      <x:c r="E65" s="36"/>
      <x:c r="F65" s="36"/>
      <x:c r="G65" s="38"/>
      <x:c r="H65" s="31"/>
      <x:c r="I65" s="31"/>
      <x:c r="J65" s="31"/>
      <x:c r="K65" s="31"/>
      <x:c r="L65" s="31"/>
      <x:c r="M65" s="31"/>
      <x:c r="N65" s="31"/>
      <x:c r="O65" s="31"/>
    </x:row>
    <x:row r="66">
      <x:c r="A66" s="31"/>
      <x:c r="B66" s="31"/>
      <x:c r="C66" s="31"/>
      <x:c r="D66" s="34"/>
      <x:c r="E66" s="36"/>
      <x:c r="F66" s="36"/>
      <x:c r="G66" s="38"/>
      <x:c r="H66" s="31"/>
      <x:c r="I66" s="31"/>
      <x:c r="J66" s="31"/>
      <x:c r="K66" s="31"/>
      <x:c r="L66" s="31"/>
      <x:c r="M66" s="31"/>
      <x:c r="N66" s="31"/>
      <x:c r="O66" s="31"/>
    </x:row>
    <x:row r="67">
      <x:c r="A67" s="31"/>
      <x:c r="B67" s="31"/>
      <x:c r="C67" s="31"/>
      <x:c r="D67" s="34"/>
      <x:c r="E67" s="36"/>
      <x:c r="F67" s="36"/>
      <x:c r="G67" s="38"/>
      <x:c r="H67" s="31"/>
      <x:c r="I67" s="31"/>
      <x:c r="J67" s="31"/>
      <x:c r="K67" s="31"/>
      <x:c r="L67" s="31"/>
      <x:c r="M67" s="31"/>
      <x:c r="N67" s="31"/>
      <x:c r="O67" s="31"/>
    </x:row>
    <x:row r="68">
      <x:c r="A68" s="31"/>
      <x:c r="B68" s="31"/>
      <x:c r="C68" s="31"/>
      <x:c r="D68" s="34"/>
      <x:c r="E68" s="36"/>
      <x:c r="F68" s="36"/>
      <x:c r="G68" s="38"/>
      <x:c r="H68" s="31"/>
      <x:c r="I68" s="31"/>
      <x:c r="J68" s="31"/>
      <x:c r="K68" s="31"/>
      <x:c r="L68" s="31"/>
      <x:c r="M68" s="31"/>
      <x:c r="N68" s="31"/>
      <x:c r="O68" s="31"/>
    </x:row>
    <x:row r="69">
      <x:c r="A69" s="31"/>
      <x:c r="B69" s="31"/>
      <x:c r="C69" s="31"/>
      <x:c r="D69" s="34"/>
      <x:c r="E69" s="36"/>
      <x:c r="F69" s="36"/>
      <x:c r="G69" s="38"/>
      <x:c r="H69" s="31"/>
      <x:c r="I69" s="31"/>
      <x:c r="J69" s="31"/>
      <x:c r="K69" s="31"/>
      <x:c r="L69" s="31"/>
      <x:c r="M69" s="31"/>
      <x:c r="N69" s="31"/>
      <x:c r="O69" s="31"/>
    </x:row>
    <x:row r="70">
      <x:c r="A70" s="31"/>
      <x:c r="B70" s="31"/>
      <x:c r="C70" s="31"/>
      <x:c r="D70" s="34"/>
      <x:c r="E70" s="36"/>
      <x:c r="F70" s="36"/>
      <x:c r="G70" s="38"/>
      <x:c r="H70" s="31"/>
      <x:c r="I70" s="31"/>
      <x:c r="J70" s="31"/>
      <x:c r="K70" s="31"/>
      <x:c r="L70" s="31"/>
      <x:c r="M70" s="31"/>
      <x:c r="N70" s="31"/>
      <x:c r="O70" s="31"/>
    </x:row>
    <x:row r="71">
      <x:c r="A71" s="31"/>
      <x:c r="B71" s="31"/>
      <x:c r="C71" s="31"/>
      <x:c r="D71" s="34"/>
      <x:c r="E71" s="36"/>
      <x:c r="F71" s="36"/>
      <x:c r="G71" s="38"/>
      <x:c r="H71" s="31"/>
      <x:c r="I71" s="31"/>
      <x:c r="J71" s="31"/>
      <x:c r="K71" s="31"/>
      <x:c r="L71" s="31"/>
      <x:c r="M71" s="31"/>
      <x:c r="N71" s="31"/>
      <x:c r="O71" s="31"/>
    </x:row>
    <x:row r="72">
      <x:c r="A72" s="31"/>
      <x:c r="B72" s="31"/>
      <x:c r="C72" s="31"/>
      <x:c r="D72" s="34"/>
      <x:c r="E72" s="36"/>
      <x:c r="F72" s="36"/>
      <x:c r="G72" s="38"/>
      <x:c r="H72" s="31"/>
      <x:c r="I72" s="31"/>
      <x:c r="J72" s="31"/>
      <x:c r="K72" s="31"/>
      <x:c r="L72" s="31"/>
      <x:c r="M72" s="31"/>
      <x:c r="N72" s="31"/>
      <x:c r="O72" s="31"/>
    </x:row>
    <x:row r="73">
      <x:c r="A73" s="31"/>
      <x:c r="B73" s="31"/>
      <x:c r="C73" s="31"/>
      <x:c r="D73" s="34"/>
      <x:c r="E73" s="36"/>
      <x:c r="F73" s="36"/>
      <x:c r="G73" s="38"/>
      <x:c r="H73" s="31"/>
      <x:c r="I73" s="31"/>
      <x:c r="J73" s="31"/>
      <x:c r="K73" s="31"/>
      <x:c r="L73" s="31"/>
      <x:c r="M73" s="31"/>
      <x:c r="N73" s="31"/>
      <x:c r="O73" s="31"/>
    </x:row>
    <x:row r="74">
      <x:c r="A74" s="31"/>
      <x:c r="B74" s="31"/>
      <x:c r="C74" s="31"/>
      <x:c r="D74" s="34"/>
      <x:c r="E74" s="36"/>
      <x:c r="F74" s="36"/>
      <x:c r="G74" s="38"/>
      <x:c r="H74" s="31"/>
      <x:c r="I74" s="31"/>
      <x:c r="J74" s="31"/>
      <x:c r="K74" s="31"/>
      <x:c r="L74" s="31"/>
      <x:c r="M74" s="31"/>
      <x:c r="N74" s="31"/>
      <x:c r="O74" s="31"/>
    </x:row>
    <x:row r="75">
      <x:c r="A75" s="31"/>
      <x:c r="B75" s="31"/>
      <x:c r="C75" s="31"/>
      <x:c r="D75" s="34"/>
      <x:c r="E75" s="36"/>
      <x:c r="F75" s="36"/>
      <x:c r="G75" s="38"/>
      <x:c r="H75" s="31"/>
      <x:c r="I75" s="31"/>
      <x:c r="J75" s="31"/>
      <x:c r="K75" s="31"/>
      <x:c r="L75" s="31"/>
      <x:c r="M75" s="31"/>
      <x:c r="N75" s="31"/>
      <x:c r="O75" s="31"/>
    </x:row>
    <x:row r="76">
      <x:c r="A76" s="31"/>
      <x:c r="B76" s="31"/>
      <x:c r="C76" s="31"/>
      <x:c r="D76" s="34"/>
      <x:c r="E76" s="36"/>
      <x:c r="F76" s="36"/>
      <x:c r="G76" s="38"/>
      <x:c r="H76" s="31"/>
      <x:c r="I76" s="31"/>
      <x:c r="J76" s="31"/>
      <x:c r="K76" s="31"/>
      <x:c r="L76" s="31"/>
      <x:c r="M76" s="31"/>
      <x:c r="N76" s="31"/>
      <x:c r="O76" s="31"/>
    </x:row>
    <x:row r="77">
      <x:c r="A77" s="31"/>
      <x:c r="B77" s="31"/>
      <x:c r="C77" s="31"/>
      <x:c r="D77" s="34"/>
      <x:c r="E77" s="36"/>
      <x:c r="F77" s="36"/>
      <x:c r="G77" s="38"/>
      <x:c r="H77" s="31"/>
      <x:c r="I77" s="31"/>
      <x:c r="J77" s="31"/>
      <x:c r="K77" s="31"/>
      <x:c r="L77" s="31"/>
      <x:c r="M77" s="31"/>
      <x:c r="N77" s="31"/>
      <x:c r="O77" s="31"/>
    </x:row>
    <x:row r="78">
      <x:c r="A78" s="31"/>
      <x:c r="B78" s="31"/>
      <x:c r="C78" s="31"/>
      <x:c r="D78" s="34"/>
      <x:c r="E78" s="36"/>
      <x:c r="F78" s="36"/>
      <x:c r="G78" s="38"/>
      <x:c r="H78" s="31"/>
      <x:c r="I78" s="31"/>
      <x:c r="J78" s="31"/>
      <x:c r="K78" s="31"/>
      <x:c r="L78" s="31"/>
      <x:c r="M78" s="31"/>
      <x:c r="N78" s="31"/>
      <x:c r="O78" s="31"/>
    </x:row>
    <x:row r="79">
      <x:c r="A79" s="31"/>
      <x:c r="B79" s="31"/>
      <x:c r="C79" s="31"/>
      <x:c r="D79" s="34"/>
      <x:c r="E79" s="36"/>
      <x:c r="F79" s="36"/>
      <x:c r="G79" s="38"/>
      <x:c r="H79" s="31"/>
      <x:c r="I79" s="31"/>
      <x:c r="J79" s="31"/>
      <x:c r="K79" s="31"/>
      <x:c r="L79" s="31"/>
      <x:c r="M79" s="31"/>
      <x:c r="N79" s="31"/>
      <x:c r="O79" s="31"/>
    </x:row>
    <x:row r="80">
      <x:c r="A80" s="31"/>
      <x:c r="B80" s="31"/>
      <x:c r="C80" s="31"/>
      <x:c r="D80" s="34"/>
      <x:c r="E80" s="36"/>
      <x:c r="F80" s="36"/>
      <x:c r="G80" s="38"/>
      <x:c r="H80" s="31"/>
      <x:c r="I80" s="31"/>
      <x:c r="J80" s="31"/>
      <x:c r="K80" s="31"/>
      <x:c r="L80" s="31"/>
      <x:c r="M80" s="31"/>
      <x:c r="N80" s="31"/>
      <x:c r="O80" s="31"/>
    </x:row>
    <x:row r="81">
      <x:c r="A81" s="31"/>
      <x:c r="B81" s="31"/>
      <x:c r="C81" s="31"/>
      <x:c r="D81" s="34"/>
      <x:c r="E81" s="36"/>
      <x:c r="F81" s="36"/>
      <x:c r="G81" s="38"/>
      <x:c r="H81" s="31"/>
      <x:c r="I81" s="31"/>
      <x:c r="J81" s="31"/>
      <x:c r="K81" s="31"/>
      <x:c r="L81" s="31"/>
      <x:c r="M81" s="31"/>
      <x:c r="N81" s="31"/>
      <x:c r="O81" s="31"/>
    </x:row>
    <x:row r="82">
      <x:c r="A82" s="31"/>
      <x:c r="B82" s="31"/>
      <x:c r="C82" s="31"/>
      <x:c r="D82" s="34"/>
      <x:c r="E82" s="36"/>
      <x:c r="F82" s="36"/>
      <x:c r="G82" s="38"/>
      <x:c r="H82" s="31"/>
      <x:c r="I82" s="31"/>
      <x:c r="J82" s="31"/>
      <x:c r="K82" s="31"/>
      <x:c r="L82" s="31"/>
      <x:c r="M82" s="31"/>
      <x:c r="N82" s="31"/>
      <x:c r="O82" s="31"/>
    </x:row>
    <x:row r="83">
      <x:c r="A83" s="31"/>
      <x:c r="B83" s="31"/>
      <x:c r="C83" s="31"/>
      <x:c r="D83" s="34"/>
      <x:c r="E83" s="36"/>
      <x:c r="F83" s="36"/>
      <x:c r="G83" s="38"/>
      <x:c r="H83" s="31"/>
      <x:c r="I83" s="31"/>
      <x:c r="J83" s="31"/>
      <x:c r="K83" s="31"/>
      <x:c r="L83" s="31"/>
      <x:c r="M83" s="31"/>
      <x:c r="N83" s="31"/>
      <x:c r="O83" s="31"/>
    </x:row>
    <x:row r="84">
      <x:c r="A84" s="31"/>
      <x:c r="B84" s="31"/>
      <x:c r="C84" s="31"/>
      <x:c r="D84" s="34"/>
      <x:c r="E84" s="36"/>
      <x:c r="F84" s="36"/>
      <x:c r="G84" s="38"/>
      <x:c r="H84" s="31"/>
      <x:c r="I84" s="31"/>
      <x:c r="J84" s="31"/>
      <x:c r="K84" s="31"/>
      <x:c r="L84" s="31"/>
      <x:c r="M84" s="31"/>
      <x:c r="N84" s="31"/>
      <x:c r="O84" s="31"/>
    </x:row>
    <x:row r="85">
      <x:c r="A85" s="31"/>
      <x:c r="B85" s="31"/>
      <x:c r="C85" s="31"/>
      <x:c r="D85" s="34"/>
      <x:c r="E85" s="36"/>
      <x:c r="F85" s="36"/>
      <x:c r="G85" s="38"/>
      <x:c r="H85" s="31"/>
      <x:c r="I85" s="31"/>
      <x:c r="J85" s="31"/>
      <x:c r="K85" s="31"/>
      <x:c r="L85" s="31"/>
      <x:c r="M85" s="31"/>
      <x:c r="N85" s="31"/>
      <x:c r="O85" s="31"/>
    </x:row>
    <x:row r="86">
      <x:c r="A86" s="31"/>
      <x:c r="B86" s="31"/>
      <x:c r="C86" s="31"/>
      <x:c r="D86" s="34"/>
      <x:c r="E86" s="36"/>
      <x:c r="F86" s="36"/>
      <x:c r="G86" s="38"/>
      <x:c r="H86" s="31"/>
      <x:c r="I86" s="31"/>
      <x:c r="J86" s="31"/>
      <x:c r="K86" s="31"/>
      <x:c r="L86" s="31"/>
      <x:c r="M86" s="31"/>
      <x:c r="N86" s="31"/>
      <x:c r="O86" s="31"/>
    </x:row>
    <x:row r="87">
      <x:c r="A87" s="31"/>
      <x:c r="B87" s="31"/>
      <x:c r="C87" s="31"/>
      <x:c r="D87" s="34"/>
      <x:c r="E87" s="36"/>
      <x:c r="F87" s="36"/>
      <x:c r="G87" s="38"/>
      <x:c r="H87" s="31"/>
      <x:c r="I87" s="31"/>
      <x:c r="J87" s="31"/>
      <x:c r="K87" s="31"/>
      <x:c r="L87" s="31"/>
      <x:c r="M87" s="31"/>
      <x:c r="N87" s="31"/>
      <x:c r="O87" s="31"/>
    </x:row>
    <x:row r="88">
      <x:c r="A88" s="31"/>
      <x:c r="B88" s="31"/>
      <x:c r="C88" s="31"/>
      <x:c r="D88" s="34"/>
      <x:c r="E88" s="36"/>
      <x:c r="F88" s="36"/>
      <x:c r="G88" s="38"/>
      <x:c r="H88" s="31"/>
      <x:c r="I88" s="31"/>
      <x:c r="J88" s="31"/>
      <x:c r="K88" s="31"/>
      <x:c r="L88" s="31"/>
      <x:c r="M88" s="31"/>
      <x:c r="N88" s="31"/>
      <x:c r="O88" s="31"/>
    </x:row>
    <x:row r="89">
      <x:c r="A89" s="31"/>
      <x:c r="B89" s="31"/>
      <x:c r="C89" s="31"/>
      <x:c r="D89" s="34"/>
      <x:c r="E89" s="36"/>
      <x:c r="F89" s="36"/>
      <x:c r="G89" s="38"/>
      <x:c r="H89" s="31"/>
      <x:c r="I89" s="31"/>
      <x:c r="J89" s="31"/>
      <x:c r="K89" s="31"/>
      <x:c r="L89" s="31"/>
      <x:c r="M89" s="31"/>
      <x:c r="N89" s="31"/>
      <x:c r="O89" s="31"/>
    </x:row>
    <x:row r="90">
      <x:c r="A90" s="31"/>
      <x:c r="B90" s="31"/>
      <x:c r="C90" s="31"/>
      <x:c r="D90" s="34"/>
      <x:c r="E90" s="36"/>
      <x:c r="F90" s="36"/>
      <x:c r="G90" s="38"/>
      <x:c r="H90" s="31"/>
      <x:c r="I90" s="31"/>
      <x:c r="J90" s="31"/>
      <x:c r="K90" s="31"/>
      <x:c r="L90" s="31"/>
      <x:c r="M90" s="31"/>
      <x:c r="N90" s="31"/>
      <x:c r="O90" s="31"/>
    </x:row>
    <x:row r="91">
      <x:c r="A91" s="31"/>
      <x:c r="B91" s="31"/>
      <x:c r="C91" s="31"/>
      <x:c r="D91" s="34"/>
      <x:c r="E91" s="36"/>
      <x:c r="F91" s="36"/>
      <x:c r="G91" s="38"/>
      <x:c r="H91" s="31"/>
      <x:c r="I91" s="31"/>
      <x:c r="J91" s="31"/>
      <x:c r="K91" s="31"/>
      <x:c r="L91" s="31"/>
      <x:c r="M91" s="31"/>
      <x:c r="N91" s="31"/>
      <x:c r="O91" s="31"/>
    </x:row>
    <x:row r="92">
      <x:c r="A92" s="31"/>
      <x:c r="B92" s="31"/>
      <x:c r="C92" s="31"/>
      <x:c r="D92" s="34"/>
      <x:c r="E92" s="36"/>
      <x:c r="F92" s="36"/>
      <x:c r="G92" s="38"/>
      <x:c r="H92" s="31"/>
      <x:c r="I92" s="31"/>
      <x:c r="J92" s="31"/>
      <x:c r="K92" s="31"/>
      <x:c r="L92" s="31"/>
      <x:c r="M92" s="31"/>
      <x:c r="N92" s="31"/>
      <x:c r="O92" s="31"/>
    </x:row>
    <x:row r="93">
      <x:c r="A93" s="31"/>
      <x:c r="B93" s="31"/>
      <x:c r="C93" s="31"/>
      <x:c r="D93" s="34"/>
      <x:c r="E93" s="36"/>
      <x:c r="F93" s="36"/>
      <x:c r="G93" s="38"/>
      <x:c r="H93" s="31"/>
      <x:c r="I93" s="31"/>
      <x:c r="J93" s="31"/>
      <x:c r="K93" s="31"/>
      <x:c r="L93" s="31"/>
      <x:c r="M93" s="31"/>
      <x:c r="N93" s="31"/>
      <x:c r="O93" s="31"/>
    </x:row>
    <x:row r="94">
      <x:c r="A94" s="31"/>
      <x:c r="B94" s="31"/>
      <x:c r="C94" s="31"/>
      <x:c r="D94" s="34"/>
      <x:c r="E94" s="36"/>
      <x:c r="F94" s="36"/>
      <x:c r="G94" s="38"/>
      <x:c r="H94" s="31"/>
      <x:c r="I94" s="31"/>
      <x:c r="J94" s="31"/>
      <x:c r="K94" s="31"/>
      <x:c r="L94" s="31"/>
      <x:c r="M94" s="31"/>
      <x:c r="N94" s="31"/>
      <x:c r="O94" s="31"/>
    </x:row>
    <x:row r="95">
      <x:c r="A95" s="31"/>
      <x:c r="B95" s="31"/>
      <x:c r="C95" s="31"/>
      <x:c r="D95" s="34"/>
      <x:c r="E95" s="36"/>
      <x:c r="F95" s="36"/>
      <x:c r="G95" s="38"/>
      <x:c r="H95" s="31"/>
      <x:c r="I95" s="31"/>
      <x:c r="J95" s="31"/>
      <x:c r="K95" s="31"/>
      <x:c r="L95" s="31"/>
      <x:c r="M95" s="31"/>
      <x:c r="N95" s="31"/>
      <x:c r="O95" s="31"/>
    </x:row>
    <x:row r="96">
      <x:c r="A96" s="31"/>
      <x:c r="B96" s="31"/>
      <x:c r="C96" s="31"/>
      <x:c r="D96" s="34"/>
      <x:c r="E96" s="36"/>
      <x:c r="F96" s="36"/>
      <x:c r="G96" s="38"/>
      <x:c r="H96" s="31"/>
      <x:c r="I96" s="31"/>
      <x:c r="J96" s="31"/>
      <x:c r="K96" s="31"/>
      <x:c r="L96" s="31"/>
      <x:c r="M96" s="31"/>
      <x:c r="N96" s="31"/>
      <x:c r="O96" s="31"/>
    </x:row>
    <x:row r="97">
      <x:c r="A97" s="31"/>
      <x:c r="B97" s="31"/>
      <x:c r="C97" s="31"/>
      <x:c r="D97" s="34"/>
      <x:c r="E97" s="36"/>
      <x:c r="F97" s="36"/>
      <x:c r="G97" s="38"/>
      <x:c r="H97" s="31"/>
      <x:c r="I97" s="31"/>
      <x:c r="J97" s="31"/>
      <x:c r="K97" s="31"/>
      <x:c r="L97" s="31"/>
      <x:c r="M97" s="31"/>
      <x:c r="N97" s="31"/>
      <x:c r="O97" s="31"/>
    </x:row>
    <x:row r="98">
      <x:c r="A98" s="31"/>
      <x:c r="B98" s="31"/>
      <x:c r="C98" s="31"/>
      <x:c r="D98" s="34"/>
      <x:c r="E98" s="36"/>
      <x:c r="F98" s="36"/>
      <x:c r="G98" s="38"/>
      <x:c r="H98" s="31"/>
      <x:c r="I98" s="31"/>
      <x:c r="J98" s="31"/>
      <x:c r="K98" s="31"/>
      <x:c r="L98" s="31"/>
      <x:c r="M98" s="31"/>
      <x:c r="N98" s="31"/>
      <x:c r="O98" s="31"/>
    </x:row>
    <x:row r="99">
      <x:c r="A99" s="31"/>
      <x:c r="B99" s="31"/>
      <x:c r="C99" s="31"/>
      <x:c r="D99" s="34"/>
      <x:c r="E99" s="36"/>
      <x:c r="F99" s="36"/>
      <x:c r="G99" s="38"/>
      <x:c r="H99" s="31"/>
      <x:c r="I99" s="31"/>
      <x:c r="J99" s="31"/>
      <x:c r="K99" s="31"/>
      <x:c r="L99" s="31"/>
      <x:c r="M99" s="31"/>
      <x:c r="N99" s="31"/>
      <x:c r="O99" s="31"/>
    </x:row>
    <x:row r="100">
      <x:c r="A100" s="31"/>
      <x:c r="B100" s="31"/>
      <x:c r="C100" s="31"/>
      <x:c r="D100" s="34"/>
      <x:c r="E100" s="36"/>
      <x:c r="F100" s="36"/>
      <x:c r="G100" s="38"/>
      <x:c r="H100" s="31"/>
      <x:c r="I100" s="31"/>
      <x:c r="J100" s="31"/>
      <x:c r="K100" s="31"/>
      <x:c r="L100" s="31"/>
      <x:c r="M100" s="31"/>
      <x:c r="N100" s="31"/>
      <x:c r="O100" s="31"/>
    </x:row>
    <x:row r="101">
      <x:c r="A101" s="31"/>
      <x:c r="B101" s="31"/>
      <x:c r="C101" s="31"/>
      <x:c r="D101" s="34"/>
      <x:c r="E101" s="36"/>
      <x:c r="F101" s="36"/>
      <x:c r="G101" s="38"/>
      <x:c r="H101" s="31"/>
      <x:c r="I101" s="31"/>
      <x:c r="J101" s="31"/>
      <x:c r="K101" s="31"/>
      <x:c r="L101" s="31"/>
      <x:c r="M101" s="31"/>
      <x:c r="N101" s="31"/>
      <x:c r="O101" s="31"/>
    </x:row>
    <x:row r="102">
      <x:c r="A102" s="31"/>
      <x:c r="B102" s="31"/>
      <x:c r="C102" s="31"/>
      <x:c r="D102" s="34"/>
      <x:c r="E102" s="36"/>
      <x:c r="F102" s="36"/>
      <x:c r="G102" s="38"/>
      <x:c r="H102" s="31"/>
      <x:c r="I102" s="31"/>
      <x:c r="J102" s="31"/>
      <x:c r="K102" s="31"/>
      <x:c r="L102" s="31"/>
      <x:c r="M102" s="31"/>
      <x:c r="N102" s="31"/>
      <x:c r="O102" s="31"/>
    </x:row>
    <x:row r="103">
      <x:c r="A103" s="31"/>
      <x:c r="B103" s="31"/>
      <x:c r="C103" s="31"/>
      <x:c r="D103" s="34"/>
      <x:c r="E103" s="36"/>
      <x:c r="F103" s="36"/>
      <x:c r="G103" s="38"/>
      <x:c r="H103" s="31"/>
      <x:c r="I103" s="31"/>
      <x:c r="J103" s="31"/>
      <x:c r="K103" s="31"/>
      <x:c r="L103" s="31"/>
      <x:c r="M103" s="31"/>
      <x:c r="N103" s="31"/>
      <x:c r="O103" s="31"/>
    </x:row>
    <x:row r="104">
      <x:c r="A104" s="31"/>
      <x:c r="B104" s="31"/>
      <x:c r="C104" s="31"/>
      <x:c r="D104" s="34"/>
      <x:c r="E104" s="36"/>
      <x:c r="F104" s="36"/>
      <x:c r="G104" s="38"/>
      <x:c r="H104" s="31"/>
      <x:c r="I104" s="31"/>
      <x:c r="J104" s="31"/>
      <x:c r="K104" s="31"/>
      <x:c r="L104" s="31"/>
      <x:c r="M104" s="31"/>
      <x:c r="N104" s="31"/>
      <x:c r="O104" s="31"/>
    </x:row>
    <x:row r="105">
      <x:c r="A105" s="31"/>
      <x:c r="B105" s="31"/>
      <x:c r="C105" s="31"/>
      <x:c r="D105" s="34"/>
      <x:c r="E105" s="36"/>
      <x:c r="F105" s="36"/>
      <x:c r="G105" s="38"/>
      <x:c r="H105" s="31"/>
      <x:c r="I105" s="31"/>
      <x:c r="J105" s="31"/>
      <x:c r="K105" s="31"/>
      <x:c r="L105" s="31"/>
      <x:c r="M105" s="31"/>
      <x:c r="N105" s="31"/>
      <x:c r="O105" s="31"/>
    </x:row>
    <x:row r="106">
      <x:c r="A106" s="31"/>
      <x:c r="B106" s="31"/>
      <x:c r="C106" s="31"/>
      <x:c r="D106" s="34"/>
      <x:c r="E106" s="36"/>
      <x:c r="F106" s="36"/>
      <x:c r="G106" s="38"/>
      <x:c r="H106" s="31"/>
      <x:c r="I106" s="31"/>
      <x:c r="J106" s="31"/>
      <x:c r="K106" s="31"/>
      <x:c r="L106" s="31"/>
      <x:c r="M106" s="31"/>
      <x:c r="N106" s="31"/>
      <x:c r="O106" s="31"/>
    </x:row>
    <x:row r="107">
      <x:c r="A107" s="31"/>
      <x:c r="B107" s="31"/>
      <x:c r="C107" s="31"/>
      <x:c r="D107" s="34"/>
      <x:c r="E107" s="36"/>
      <x:c r="F107" s="36"/>
      <x:c r="G107" s="38"/>
      <x:c r="H107" s="31"/>
      <x:c r="I107" s="31"/>
      <x:c r="J107" s="31"/>
      <x:c r="K107" s="31"/>
      <x:c r="L107" s="31"/>
      <x:c r="M107" s="31"/>
      <x:c r="N107" s="31"/>
      <x:c r="O107" s="31"/>
    </x:row>
    <x:row r="108">
      <x:c r="A108" s="31"/>
      <x:c r="B108" s="31"/>
      <x:c r="C108" s="31"/>
      <x:c r="D108" s="34"/>
      <x:c r="E108" s="36"/>
      <x:c r="F108" s="36"/>
      <x:c r="G108" s="38"/>
      <x:c r="H108" s="31"/>
      <x:c r="I108" s="31"/>
      <x:c r="J108" s="31"/>
      <x:c r="K108" s="31"/>
      <x:c r="L108" s="31"/>
      <x:c r="M108" s="31"/>
      <x:c r="N108" s="31"/>
      <x:c r="O108" s="31"/>
    </x:row>
    <x:row r="109">
      <x:c r="A109" s="31"/>
      <x:c r="B109" s="31"/>
      <x:c r="C109" s="31"/>
      <x:c r="D109" s="34"/>
      <x:c r="E109" s="36"/>
      <x:c r="F109" s="36"/>
      <x:c r="G109" s="38"/>
      <x:c r="H109" s="31"/>
      <x:c r="I109" s="31"/>
      <x:c r="J109" s="31"/>
      <x:c r="K109" s="31"/>
      <x:c r="L109" s="31"/>
      <x:c r="M109" s="31"/>
      <x:c r="N109" s="31"/>
      <x:c r="O109" s="31"/>
    </x:row>
    <x:row r="110">
      <x:c r="A110" s="31"/>
      <x:c r="B110" s="31"/>
      <x:c r="C110" s="31"/>
      <x:c r="D110" s="34"/>
      <x:c r="E110" s="36"/>
      <x:c r="F110" s="36"/>
      <x:c r="G110" s="38"/>
      <x:c r="H110" s="31"/>
      <x:c r="I110" s="31"/>
      <x:c r="J110" s="31"/>
      <x:c r="K110" s="31"/>
      <x:c r="L110" s="31"/>
      <x:c r="M110" s="31"/>
      <x:c r="N110" s="31"/>
      <x:c r="O110" s="31"/>
    </x:row>
    <x:row r="111">
      <x:c r="A111" s="31"/>
      <x:c r="B111" s="31"/>
      <x:c r="C111" s="31"/>
      <x:c r="D111" s="34"/>
      <x:c r="E111" s="36"/>
      <x:c r="F111" s="36"/>
      <x:c r="G111" s="38"/>
      <x:c r="H111" s="31"/>
      <x:c r="I111" s="31"/>
      <x:c r="J111" s="31"/>
      <x:c r="K111" s="31"/>
      <x:c r="L111" s="31"/>
      <x:c r="M111" s="31"/>
      <x:c r="N111" s="31"/>
      <x:c r="O111" s="31"/>
    </x:row>
    <x:row r="112">
      <x:c r="A112" s="31"/>
      <x:c r="B112" s="31"/>
      <x:c r="C112" s="31"/>
      <x:c r="D112" s="34"/>
      <x:c r="E112" s="36"/>
      <x:c r="F112" s="36"/>
      <x:c r="G112" s="38"/>
      <x:c r="H112" s="31"/>
      <x:c r="I112" s="31"/>
      <x:c r="J112" s="31"/>
      <x:c r="K112" s="31"/>
      <x:c r="L112" s="31"/>
      <x:c r="M112" s="31"/>
      <x:c r="N112" s="31"/>
      <x:c r="O112" s="31"/>
    </x:row>
    <x:row r="113">
      <x:c r="A113" s="31"/>
      <x:c r="B113" s="31"/>
      <x:c r="C113" s="31"/>
      <x:c r="D113" s="34"/>
      <x:c r="E113" s="36"/>
      <x:c r="F113" s="36"/>
      <x:c r="G113" s="38"/>
      <x:c r="H113" s="31"/>
      <x:c r="I113" s="31"/>
      <x:c r="J113" s="31"/>
      <x:c r="K113" s="31"/>
      <x:c r="L113" s="31"/>
      <x:c r="M113" s="31"/>
      <x:c r="N113" s="31"/>
      <x:c r="O113" s="31"/>
    </x:row>
    <x:row r="114">
      <x:c r="A114" s="31"/>
      <x:c r="B114" s="31"/>
      <x:c r="C114" s="31"/>
      <x:c r="D114" s="34"/>
      <x:c r="E114" s="36"/>
      <x:c r="F114" s="36"/>
      <x:c r="G114" s="38"/>
      <x:c r="H114" s="31"/>
      <x:c r="I114" s="31"/>
      <x:c r="J114" s="31"/>
      <x:c r="K114" s="31"/>
      <x:c r="L114" s="31"/>
      <x:c r="M114" s="31"/>
      <x:c r="N114" s="31"/>
      <x:c r="O114" s="31"/>
    </x:row>
    <x:row r="115">
      <x:c r="A115" s="31"/>
      <x:c r="B115" s="31"/>
      <x:c r="C115" s="31"/>
      <x:c r="D115" s="34"/>
      <x:c r="E115" s="36"/>
      <x:c r="F115" s="36"/>
      <x:c r="G115" s="38"/>
      <x:c r="H115" s="31"/>
      <x:c r="I115" s="31"/>
      <x:c r="J115" s="31"/>
      <x:c r="K115" s="31"/>
      <x:c r="L115" s="31"/>
      <x:c r="M115" s="31"/>
      <x:c r="N115" s="31"/>
      <x:c r="O115" s="31"/>
    </x:row>
    <x:row r="116">
      <x:c r="A116" s="31"/>
      <x:c r="B116" s="31"/>
      <x:c r="C116" s="31"/>
      <x:c r="D116" s="34"/>
      <x:c r="E116" s="36"/>
      <x:c r="F116" s="36"/>
      <x:c r="G116" s="38"/>
      <x:c r="H116" s="31"/>
      <x:c r="I116" s="31"/>
      <x:c r="J116" s="31"/>
      <x:c r="K116" s="31"/>
      <x:c r="L116" s="31"/>
      <x:c r="M116" s="31"/>
      <x:c r="N116" s="31"/>
      <x:c r="O116" s="31"/>
    </x:row>
    <x:row r="117">
      <x:c r="A117" s="31"/>
      <x:c r="B117" s="31"/>
      <x:c r="C117" s="31"/>
      <x:c r="D117" s="34"/>
      <x:c r="E117" s="36"/>
      <x:c r="F117" s="36"/>
      <x:c r="G117" s="38"/>
      <x:c r="H117" s="31"/>
      <x:c r="I117" s="31"/>
      <x:c r="J117" s="31"/>
      <x:c r="K117" s="31"/>
      <x:c r="L117" s="31"/>
      <x:c r="M117" s="31"/>
      <x:c r="N117" s="31"/>
      <x:c r="O117" s="31"/>
    </x:row>
    <x:row r="118">
      <x:c r="A118" s="31"/>
      <x:c r="B118" s="31"/>
      <x:c r="C118" s="31"/>
      <x:c r="D118" s="34"/>
      <x:c r="E118" s="36"/>
      <x:c r="F118" s="36"/>
      <x:c r="G118" s="38"/>
      <x:c r="H118" s="31"/>
      <x:c r="I118" s="31"/>
      <x:c r="J118" s="31"/>
      <x:c r="K118" s="31"/>
      <x:c r="L118" s="31"/>
      <x:c r="M118" s="31"/>
      <x:c r="N118" s="31"/>
      <x:c r="O118" s="31"/>
    </x:row>
    <x:row r="119">
      <x:c r="A119" s="31"/>
      <x:c r="B119" s="31"/>
      <x:c r="C119" s="31"/>
      <x:c r="D119" s="34"/>
      <x:c r="E119" s="36"/>
      <x:c r="F119" s="36"/>
      <x:c r="G119" s="38"/>
      <x:c r="H119" s="31"/>
      <x:c r="I119" s="31"/>
      <x:c r="J119" s="31"/>
      <x:c r="K119" s="31"/>
      <x:c r="L119" s="31"/>
      <x:c r="M119" s="31"/>
      <x:c r="N119" s="31"/>
      <x:c r="O119" s="31"/>
    </x:row>
    <x:row r="120">
      <x:c r="A120" s="31"/>
      <x:c r="B120" s="31"/>
      <x:c r="C120" s="31"/>
      <x:c r="D120" s="34"/>
      <x:c r="E120" s="36"/>
      <x:c r="F120" s="36"/>
      <x:c r="G120" s="38"/>
      <x:c r="H120" s="31"/>
      <x:c r="I120" s="31"/>
      <x:c r="J120" s="31"/>
      <x:c r="K120" s="31"/>
      <x:c r="L120" s="31"/>
      <x:c r="M120" s="31"/>
      <x:c r="N120" s="31"/>
      <x:c r="O120" s="31"/>
    </x:row>
    <x:row r="121">
      <x:c r="A121" s="31"/>
      <x:c r="B121" s="31"/>
      <x:c r="C121" s="31"/>
      <x:c r="D121" s="34"/>
      <x:c r="E121" s="36"/>
      <x:c r="F121" s="36"/>
      <x:c r="G121" s="38"/>
      <x:c r="H121" s="31"/>
      <x:c r="I121" s="31"/>
      <x:c r="J121" s="31"/>
      <x:c r="K121" s="31"/>
      <x:c r="L121" s="31"/>
      <x:c r="M121" s="31"/>
      <x:c r="N121" s="31"/>
      <x:c r="O121" s="31"/>
    </x:row>
    <x:row r="122">
      <x:c r="A122" s="31"/>
      <x:c r="B122" s="31"/>
      <x:c r="C122" s="31"/>
      <x:c r="D122" s="34"/>
      <x:c r="E122" s="36"/>
      <x:c r="F122" s="36"/>
      <x:c r="G122" s="38"/>
      <x:c r="H122" s="31"/>
      <x:c r="I122" s="31"/>
      <x:c r="J122" s="31"/>
      <x:c r="K122" s="31"/>
      <x:c r="L122" s="31"/>
      <x:c r="M122" s="31"/>
      <x:c r="N122" s="31"/>
      <x:c r="O122" s="31"/>
    </x:row>
    <x:row r="123">
      <x:c r="A123" s="31"/>
      <x:c r="B123" s="31"/>
      <x:c r="C123" s="31"/>
      <x:c r="D123" s="34"/>
      <x:c r="E123" s="36"/>
      <x:c r="F123" s="36"/>
      <x:c r="G123" s="38"/>
      <x:c r="H123" s="31"/>
      <x:c r="I123" s="31"/>
      <x:c r="J123" s="31"/>
      <x:c r="K123" s="31"/>
      <x:c r="L123" s="31"/>
      <x:c r="M123" s="31"/>
      <x:c r="N123" s="31"/>
      <x:c r="O123" s="31"/>
    </x:row>
    <x:row r="124">
      <x:c r="A124" s="31"/>
      <x:c r="B124" s="31"/>
      <x:c r="C124" s="31"/>
      <x:c r="D124" s="34"/>
      <x:c r="E124" s="36"/>
      <x:c r="F124" s="36"/>
      <x:c r="G124" s="38"/>
      <x:c r="H124" s="31"/>
      <x:c r="I124" s="31"/>
      <x:c r="J124" s="31"/>
      <x:c r="K124" s="31"/>
      <x:c r="L124" s="31"/>
      <x:c r="M124" s="31"/>
      <x:c r="N124" s="31"/>
      <x:c r="O124" s="31"/>
    </x:row>
    <x:row r="125">
      <x:c r="A125" s="31"/>
      <x:c r="B125" s="31"/>
      <x:c r="C125" s="31"/>
      <x:c r="D125" s="34"/>
      <x:c r="E125" s="36"/>
      <x:c r="F125" s="36"/>
      <x:c r="G125" s="38"/>
      <x:c r="H125" s="31"/>
      <x:c r="I125" s="31"/>
      <x:c r="J125" s="31"/>
      <x:c r="K125" s="31"/>
      <x:c r="L125" s="31"/>
      <x:c r="M125" s="31"/>
      <x:c r="N125" s="31"/>
      <x:c r="O125" s="31"/>
    </x:row>
    <x:row r="126">
      <x:c r="A126" s="31"/>
      <x:c r="B126" s="31"/>
      <x:c r="C126" s="31"/>
      <x:c r="D126" s="34"/>
      <x:c r="E126" s="36"/>
      <x:c r="F126" s="36"/>
      <x:c r="G126" s="38"/>
      <x:c r="H126" s="31"/>
      <x:c r="I126" s="31"/>
      <x:c r="J126" s="31"/>
      <x:c r="K126" s="31"/>
      <x:c r="L126" s="31"/>
      <x:c r="M126" s="31"/>
      <x:c r="N126" s="31"/>
      <x:c r="O126" s="31"/>
    </x:row>
    <x:row r="127">
      <x:c r="A127" s="31"/>
      <x:c r="B127" s="31"/>
      <x:c r="C127" s="31"/>
      <x:c r="D127" s="34"/>
      <x:c r="E127" s="36"/>
      <x:c r="F127" s="36"/>
      <x:c r="G127" s="38"/>
      <x:c r="H127" s="31"/>
      <x:c r="I127" s="31"/>
      <x:c r="J127" s="31"/>
      <x:c r="K127" s="31"/>
      <x:c r="L127" s="31"/>
      <x:c r="M127" s="31"/>
      <x:c r="N127" s="31"/>
      <x:c r="O127" s="31"/>
    </x:row>
    <x:row r="128">
      <x:c r="A128" s="31"/>
      <x:c r="B128" s="31"/>
      <x:c r="C128" s="31"/>
      <x:c r="D128" s="34"/>
      <x:c r="E128" s="36"/>
      <x:c r="F128" s="36"/>
      <x:c r="G128" s="38"/>
      <x:c r="H128" s="31"/>
      <x:c r="I128" s="31"/>
      <x:c r="J128" s="31"/>
      <x:c r="K128" s="31"/>
      <x:c r="L128" s="31"/>
      <x:c r="M128" s="31"/>
      <x:c r="N128" s="31"/>
      <x:c r="O128" s="31"/>
    </x:row>
    <x:row r="129">
      <x:c r="A129" s="31"/>
      <x:c r="B129" s="31"/>
      <x:c r="C129" s="31"/>
      <x:c r="D129" s="34"/>
      <x:c r="E129" s="36"/>
      <x:c r="F129" s="36"/>
      <x:c r="G129" s="38"/>
      <x:c r="H129" s="31"/>
      <x:c r="I129" s="31"/>
      <x:c r="J129" s="31"/>
      <x:c r="K129" s="31"/>
      <x:c r="L129" s="31"/>
      <x:c r="M129" s="31"/>
      <x:c r="N129" s="31"/>
      <x:c r="O129" s="31"/>
    </x:row>
    <x:row r="130">
      <x:c r="A130" s="31"/>
      <x:c r="B130" s="31"/>
      <x:c r="C130" s="31"/>
      <x:c r="D130" s="34"/>
      <x:c r="E130" s="36"/>
      <x:c r="F130" s="36"/>
      <x:c r="G130" s="38"/>
      <x:c r="H130" s="31"/>
      <x:c r="I130" s="31"/>
      <x:c r="J130" s="31"/>
      <x:c r="K130" s="31"/>
      <x:c r="L130" s="31"/>
      <x:c r="M130" s="31"/>
      <x:c r="N130" s="31"/>
      <x:c r="O130" s="31"/>
    </x:row>
    <x:row r="131">
      <x:c r="A131" s="31"/>
      <x:c r="B131" s="31"/>
      <x:c r="C131" s="31"/>
      <x:c r="D131" s="34"/>
      <x:c r="E131" s="36"/>
      <x:c r="F131" s="36"/>
      <x:c r="G131" s="38"/>
      <x:c r="H131" s="31"/>
      <x:c r="I131" s="31"/>
      <x:c r="J131" s="31"/>
      <x:c r="K131" s="31"/>
      <x:c r="L131" s="31"/>
      <x:c r="M131" s="31"/>
      <x:c r="N131" s="31"/>
      <x:c r="O131" s="31"/>
    </x:row>
    <x:row r="132">
      <x:c r="A132" s="31"/>
      <x:c r="B132" s="31"/>
      <x:c r="C132" s="31"/>
      <x:c r="D132" s="34"/>
      <x:c r="E132" s="36"/>
      <x:c r="F132" s="36"/>
      <x:c r="G132" s="38"/>
      <x:c r="H132" s="31"/>
      <x:c r="I132" s="31"/>
      <x:c r="J132" s="31"/>
      <x:c r="K132" s="31"/>
      <x:c r="L132" s="31"/>
      <x:c r="M132" s="31"/>
      <x:c r="N132" s="31"/>
      <x:c r="O132" s="31"/>
    </x:row>
    <x:row r="133">
      <x:c r="A133" s="31"/>
      <x:c r="B133" s="31"/>
      <x:c r="C133" s="31"/>
      <x:c r="D133" s="34"/>
      <x:c r="E133" s="36"/>
      <x:c r="F133" s="36"/>
      <x:c r="G133" s="38"/>
      <x:c r="H133" s="31"/>
      <x:c r="I133" s="31"/>
      <x:c r="J133" s="31"/>
      <x:c r="K133" s="31"/>
      <x:c r="L133" s="31"/>
      <x:c r="M133" s="31"/>
      <x:c r="N133" s="31"/>
      <x:c r="O133" s="31"/>
    </x:row>
    <x:row r="134">
      <x:c r="A134" s="31"/>
      <x:c r="B134" s="31"/>
      <x:c r="C134" s="31"/>
      <x:c r="D134" s="34"/>
      <x:c r="E134" s="36"/>
      <x:c r="F134" s="36"/>
      <x:c r="G134" s="38"/>
      <x:c r="H134" s="31"/>
      <x:c r="I134" s="31"/>
      <x:c r="J134" s="31"/>
      <x:c r="K134" s="31"/>
      <x:c r="L134" s="31"/>
      <x:c r="M134" s="31"/>
      <x:c r="N134" s="31"/>
      <x:c r="O134" s="31"/>
    </x:row>
    <x:row r="135">
      <x:c r="A135" s="31"/>
      <x:c r="B135" s="31"/>
      <x:c r="C135" s="31"/>
      <x:c r="D135" s="34"/>
      <x:c r="E135" s="36"/>
      <x:c r="F135" s="36"/>
      <x:c r="G135" s="38"/>
      <x:c r="H135" s="31"/>
      <x:c r="I135" s="31"/>
      <x:c r="J135" s="31"/>
      <x:c r="K135" s="31"/>
      <x:c r="L135" s="31"/>
      <x:c r="M135" s="31"/>
      <x:c r="N135" s="31"/>
      <x:c r="O135" s="31"/>
    </x:row>
    <x:row r="136">
      <x:c r="A136" s="31"/>
      <x:c r="B136" s="31"/>
      <x:c r="C136" s="31"/>
      <x:c r="D136" s="34"/>
      <x:c r="E136" s="36"/>
      <x:c r="F136" s="36"/>
      <x:c r="G136" s="38"/>
      <x:c r="H136" s="31"/>
      <x:c r="I136" s="31"/>
      <x:c r="J136" s="31"/>
      <x:c r="K136" s="31"/>
      <x:c r="L136" s="31"/>
      <x:c r="M136" s="31"/>
      <x:c r="N136" s="31"/>
      <x:c r="O136" s="31"/>
    </x:row>
    <x:row r="137">
      <x:c r="A137" s="31"/>
      <x:c r="B137" s="31"/>
      <x:c r="C137" s="31"/>
      <x:c r="D137" s="34"/>
      <x:c r="E137" s="36"/>
      <x:c r="F137" s="36"/>
      <x:c r="G137" s="38"/>
      <x:c r="H137" s="31"/>
      <x:c r="I137" s="31"/>
      <x:c r="J137" s="31"/>
      <x:c r="K137" s="31"/>
      <x:c r="L137" s="31"/>
      <x:c r="M137" s="31"/>
      <x:c r="N137" s="31"/>
      <x:c r="O137" s="31"/>
    </x:row>
    <x:row r="138">
      <x:c r="A138" s="31"/>
      <x:c r="B138" s="31"/>
      <x:c r="C138" s="31"/>
      <x:c r="D138" s="34"/>
      <x:c r="E138" s="36"/>
      <x:c r="F138" s="36"/>
      <x:c r="G138" s="38"/>
      <x:c r="H138" s="31"/>
      <x:c r="I138" s="31"/>
      <x:c r="J138" s="31"/>
      <x:c r="K138" s="31"/>
      <x:c r="L138" s="31"/>
      <x:c r="M138" s="31"/>
      <x:c r="N138" s="31"/>
      <x:c r="O138" s="31"/>
    </x:row>
    <x:row r="139">
      <x:c r="A139" s="31"/>
      <x:c r="B139" s="31"/>
      <x:c r="C139" s="31"/>
      <x:c r="D139" s="34"/>
      <x:c r="E139" s="36"/>
      <x:c r="F139" s="36"/>
      <x:c r="G139" s="38"/>
      <x:c r="H139" s="31"/>
      <x:c r="I139" s="31"/>
      <x:c r="J139" s="31"/>
      <x:c r="K139" s="31"/>
      <x:c r="L139" s="31"/>
      <x:c r="M139" s="31"/>
      <x:c r="N139" s="31"/>
      <x:c r="O139" s="31"/>
    </x:row>
    <x:row r="140">
      <x:c r="A140" s="31"/>
      <x:c r="B140" s="31"/>
      <x:c r="C140" s="31"/>
      <x:c r="D140" s="34"/>
      <x:c r="E140" s="36"/>
      <x:c r="F140" s="36"/>
      <x:c r="G140" s="38"/>
      <x:c r="H140" s="31"/>
      <x:c r="I140" s="31"/>
      <x:c r="J140" s="31"/>
      <x:c r="K140" s="31"/>
      <x:c r="L140" s="31"/>
      <x:c r="M140" s="31"/>
      <x:c r="N140" s="31"/>
      <x:c r="O140" s="31"/>
    </x:row>
    <x:row r="141">
      <x:c r="A141" s="31"/>
      <x:c r="B141" s="31"/>
      <x:c r="C141" s="31"/>
      <x:c r="D141" s="34"/>
      <x:c r="E141" s="36"/>
      <x:c r="F141" s="36"/>
      <x:c r="G141" s="38"/>
      <x:c r="H141" s="31"/>
      <x:c r="I141" s="31"/>
      <x:c r="J141" s="31"/>
      <x:c r="K141" s="31"/>
      <x:c r="L141" s="31"/>
      <x:c r="M141" s="31"/>
      <x:c r="N141" s="31"/>
      <x:c r="O141" s="31"/>
    </x:row>
    <x:row r="142">
      <x:c r="A142" s="31"/>
      <x:c r="B142" s="31"/>
      <x:c r="C142" s="31"/>
      <x:c r="D142" s="34"/>
      <x:c r="E142" s="36"/>
      <x:c r="F142" s="36"/>
      <x:c r="G142" s="38"/>
      <x:c r="H142" s="31"/>
      <x:c r="I142" s="31"/>
      <x:c r="J142" s="31"/>
      <x:c r="K142" s="31"/>
      <x:c r="L142" s="31"/>
      <x:c r="M142" s="31"/>
      <x:c r="N142" s="31"/>
      <x:c r="O142" s="31"/>
    </x:row>
    <x:row r="143">
      <x:c r="A143" s="31"/>
      <x:c r="B143" s="31"/>
      <x:c r="C143" s="31"/>
      <x:c r="D143" s="34"/>
      <x:c r="E143" s="36"/>
      <x:c r="F143" s="36"/>
      <x:c r="G143" s="38"/>
      <x:c r="H143" s="31"/>
      <x:c r="I143" s="31"/>
      <x:c r="J143" s="31"/>
      <x:c r="K143" s="31"/>
      <x:c r="L143" s="31"/>
      <x:c r="M143" s="31"/>
      <x:c r="N143" s="31"/>
      <x:c r="O143" s="31"/>
    </x:row>
    <x:row r="144">
      <x:c r="A144" s="31"/>
      <x:c r="B144" s="31"/>
      <x:c r="C144" s="31"/>
      <x:c r="D144" s="34"/>
      <x:c r="E144" s="36"/>
      <x:c r="F144" s="36"/>
      <x:c r="G144" s="38"/>
      <x:c r="H144" s="31"/>
      <x:c r="I144" s="31"/>
      <x:c r="J144" s="31"/>
      <x:c r="K144" s="31"/>
      <x:c r="L144" s="31"/>
      <x:c r="M144" s="31"/>
      <x:c r="N144" s="31"/>
      <x:c r="O144" s="31"/>
    </x:row>
    <x:row r="145">
      <x:c r="A145" s="31"/>
      <x:c r="B145" s="31"/>
      <x:c r="C145" s="31"/>
      <x:c r="D145" s="34"/>
      <x:c r="E145" s="36"/>
      <x:c r="F145" s="36"/>
      <x:c r="G145" s="38"/>
      <x:c r="H145" s="31"/>
      <x:c r="I145" s="31"/>
      <x:c r="J145" s="31"/>
      <x:c r="K145" s="31"/>
      <x:c r="L145" s="31"/>
      <x:c r="M145" s="31"/>
      <x:c r="N145" s="31"/>
      <x:c r="O145" s="31"/>
    </x:row>
    <x:row r="146">
      <x:c r="A146" s="31"/>
      <x:c r="B146" s="31"/>
      <x:c r="C146" s="31"/>
      <x:c r="D146" s="34"/>
      <x:c r="E146" s="36"/>
      <x:c r="F146" s="36"/>
      <x:c r="G146" s="38"/>
      <x:c r="H146" s="31"/>
      <x:c r="I146" s="31"/>
      <x:c r="J146" s="31"/>
      <x:c r="K146" s="31"/>
      <x:c r="L146" s="31"/>
      <x:c r="M146" s="31"/>
      <x:c r="N146" s="31"/>
      <x:c r="O146" s="31"/>
    </x:row>
    <x:row r="147">
      <x:c r="A147" s="31"/>
      <x:c r="B147" s="31"/>
      <x:c r="C147" s="31"/>
      <x:c r="D147" s="34"/>
      <x:c r="E147" s="36"/>
      <x:c r="F147" s="36"/>
      <x:c r="G147" s="38"/>
      <x:c r="H147" s="31"/>
      <x:c r="I147" s="31"/>
      <x:c r="J147" s="31"/>
      <x:c r="K147" s="31"/>
      <x:c r="L147" s="31"/>
      <x:c r="M147" s="31"/>
      <x:c r="N147" s="31"/>
      <x:c r="O147" s="31"/>
    </x:row>
    <x:row r="148">
      <x:c r="A148" s="31"/>
      <x:c r="B148" s="31"/>
      <x:c r="C148" s="31"/>
      <x:c r="D148" s="34"/>
      <x:c r="E148" s="36"/>
      <x:c r="F148" s="36"/>
      <x:c r="G148" s="38"/>
      <x:c r="H148" s="31"/>
      <x:c r="I148" s="31"/>
      <x:c r="J148" s="31"/>
      <x:c r="K148" s="31"/>
      <x:c r="L148" s="31"/>
      <x:c r="M148" s="31"/>
      <x:c r="N148" s="31"/>
      <x:c r="O148" s="31"/>
    </x:row>
    <x:row r="149">
      <x:c r="A149" s="31"/>
      <x:c r="B149" s="31"/>
      <x:c r="C149" s="31"/>
      <x:c r="D149" s="34"/>
      <x:c r="E149" s="36"/>
      <x:c r="F149" s="36"/>
      <x:c r="G149" s="38"/>
      <x:c r="H149" s="31"/>
      <x:c r="I149" s="31"/>
      <x:c r="J149" s="31"/>
      <x:c r="K149" s="31"/>
      <x:c r="L149" s="31"/>
      <x:c r="M149" s="31"/>
      <x:c r="N149" s="31"/>
      <x:c r="O149" s="31"/>
    </x:row>
    <x:row r="150">
      <x:c r="A150" s="31"/>
      <x:c r="B150" s="31"/>
      <x:c r="C150" s="31"/>
      <x:c r="D150" s="34"/>
      <x:c r="E150" s="36"/>
      <x:c r="F150" s="36"/>
      <x:c r="G150" s="38"/>
      <x:c r="H150" s="31"/>
      <x:c r="I150" s="31"/>
      <x:c r="J150" s="31"/>
      <x:c r="K150" s="31"/>
      <x:c r="L150" s="31"/>
      <x:c r="M150" s="31"/>
      <x:c r="N150" s="31"/>
      <x:c r="O150" s="31"/>
    </x:row>
    <x:row r="151">
      <x:c r="A151" s="31"/>
      <x:c r="B151" s="31"/>
      <x:c r="C151" s="31"/>
      <x:c r="D151" s="34"/>
      <x:c r="E151" s="36"/>
      <x:c r="F151" s="36"/>
      <x:c r="G151" s="38"/>
      <x:c r="H151" s="31"/>
      <x:c r="I151" s="31"/>
      <x:c r="J151" s="31"/>
      <x:c r="K151" s="31"/>
      <x:c r="L151" s="31"/>
      <x:c r="M151" s="31"/>
      <x:c r="N151" s="31"/>
      <x:c r="O151" s="31"/>
    </x:row>
    <x:row r="152">
      <x:c r="A152" s="31"/>
      <x:c r="B152" s="31"/>
      <x:c r="C152" s="31"/>
      <x:c r="D152" s="34"/>
      <x:c r="E152" s="36"/>
      <x:c r="F152" s="36"/>
      <x:c r="G152" s="38"/>
      <x:c r="H152" s="31"/>
      <x:c r="I152" s="31"/>
      <x:c r="J152" s="31"/>
      <x:c r="K152" s="31"/>
      <x:c r="L152" s="31"/>
      <x:c r="M152" s="31"/>
      <x:c r="N152" s="31"/>
      <x:c r="O152" s="31"/>
    </x:row>
    <x:row r="153">
      <x:c r="A153" s="31"/>
      <x:c r="B153" s="31"/>
      <x:c r="C153" s="31"/>
      <x:c r="D153" s="34"/>
      <x:c r="E153" s="36"/>
      <x:c r="F153" s="36"/>
      <x:c r="G153" s="38"/>
      <x:c r="H153" s="31"/>
      <x:c r="I153" s="31"/>
      <x:c r="J153" s="31"/>
      <x:c r="K153" s="31"/>
      <x:c r="L153" s="31"/>
      <x:c r="M153" s="31"/>
      <x:c r="N153" s="31"/>
      <x:c r="O153" s="31"/>
    </x:row>
    <x:row r="154">
      <x:c r="A154" s="31"/>
      <x:c r="B154" s="31"/>
      <x:c r="C154" s="31"/>
      <x:c r="D154" s="34"/>
      <x:c r="E154" s="36"/>
      <x:c r="F154" s="36"/>
      <x:c r="G154" s="38"/>
      <x:c r="H154" s="31"/>
      <x:c r="I154" s="31"/>
      <x:c r="J154" s="31"/>
      <x:c r="K154" s="31"/>
      <x:c r="L154" s="31"/>
      <x:c r="M154" s="31"/>
      <x:c r="N154" s="31"/>
      <x:c r="O154" s="31"/>
    </x:row>
    <x:row r="155">
      <x:c r="A155" s="31"/>
      <x:c r="B155" s="31"/>
      <x:c r="C155" s="31"/>
      <x:c r="D155" s="34"/>
      <x:c r="E155" s="36"/>
      <x:c r="F155" s="36"/>
      <x:c r="G155" s="38"/>
      <x:c r="H155" s="31"/>
      <x:c r="I155" s="31"/>
      <x:c r="J155" s="31"/>
      <x:c r="K155" s="31"/>
      <x:c r="L155" s="31"/>
      <x:c r="M155" s="31"/>
      <x:c r="N155" s="31"/>
      <x:c r="O155" s="31"/>
    </x:row>
    <x:row r="156">
      <x:c r="A156" s="31"/>
      <x:c r="B156" s="31"/>
      <x:c r="C156" s="31"/>
      <x:c r="D156" s="34"/>
      <x:c r="E156" s="36"/>
      <x:c r="F156" s="36"/>
      <x:c r="G156" s="38"/>
      <x:c r="H156" s="31"/>
      <x:c r="I156" s="31"/>
      <x:c r="J156" s="31"/>
      <x:c r="K156" s="31"/>
      <x:c r="L156" s="31"/>
      <x:c r="M156" s="31"/>
      <x:c r="N156" s="31"/>
      <x:c r="O156" s="31"/>
    </x:row>
    <x:row r="157">
      <x:c r="A157" s="31"/>
      <x:c r="B157" s="31"/>
      <x:c r="C157" s="31"/>
      <x:c r="D157" s="34"/>
      <x:c r="E157" s="36"/>
      <x:c r="F157" s="36"/>
      <x:c r="G157" s="38"/>
      <x:c r="H157" s="31"/>
      <x:c r="I157" s="31"/>
      <x:c r="J157" s="31"/>
      <x:c r="K157" s="31"/>
      <x:c r="L157" s="31"/>
      <x:c r="M157" s="31"/>
      <x:c r="N157" s="31"/>
      <x:c r="O157" s="31"/>
    </x:row>
    <x:row r="158">
      <x:c r="A158" s="31"/>
      <x:c r="B158" s="31"/>
      <x:c r="C158" s="31"/>
      <x:c r="D158" s="34"/>
      <x:c r="E158" s="36"/>
      <x:c r="F158" s="36"/>
      <x:c r="G158" s="38"/>
      <x:c r="H158" s="31"/>
      <x:c r="I158" s="31"/>
      <x:c r="J158" s="31"/>
      <x:c r="K158" s="31"/>
      <x:c r="L158" s="31"/>
      <x:c r="M158" s="31"/>
      <x:c r="N158" s="31"/>
      <x:c r="O158" s="31"/>
    </x:row>
    <x:row r="159">
      <x:c r="A159" s="31"/>
      <x:c r="B159" s="31"/>
      <x:c r="C159" s="31"/>
      <x:c r="D159" s="34"/>
      <x:c r="E159" s="36"/>
      <x:c r="F159" s="36"/>
      <x:c r="G159" s="38"/>
      <x:c r="H159" s="31"/>
      <x:c r="I159" s="31"/>
      <x:c r="J159" s="31"/>
      <x:c r="K159" s="31"/>
      <x:c r="L159" s="31"/>
      <x:c r="M159" s="31"/>
      <x:c r="N159" s="31"/>
      <x:c r="O159" s="31"/>
    </x:row>
    <x:row r="160">
      <x:c r="A160" s="31"/>
      <x:c r="B160" s="31"/>
      <x:c r="C160" s="31"/>
      <x:c r="D160" s="34"/>
      <x:c r="E160" s="36"/>
      <x:c r="F160" s="36"/>
      <x:c r="G160" s="38"/>
      <x:c r="H160" s="31"/>
      <x:c r="I160" s="31"/>
      <x:c r="J160" s="31"/>
      <x:c r="K160" s="31"/>
      <x:c r="L160" s="31"/>
      <x:c r="M160" s="31"/>
      <x:c r="N160" s="31"/>
      <x:c r="O160" s="31"/>
    </x:row>
    <x:row r="161">
      <x:c r="A161" s="31"/>
      <x:c r="B161" s="31"/>
      <x:c r="C161" s="31"/>
      <x:c r="D161" s="34"/>
      <x:c r="E161" s="36"/>
      <x:c r="F161" s="36"/>
      <x:c r="G161" s="38"/>
      <x:c r="H161" s="31"/>
      <x:c r="I161" s="31"/>
      <x:c r="J161" s="31"/>
      <x:c r="K161" s="31"/>
      <x:c r="L161" s="31"/>
      <x:c r="M161" s="31"/>
      <x:c r="N161" s="31"/>
      <x:c r="O161" s="31"/>
    </x:row>
    <x:row r="162">
      <x:c r="A162" s="31"/>
      <x:c r="B162" s="31"/>
      <x:c r="C162" s="31"/>
      <x:c r="D162" s="34"/>
      <x:c r="E162" s="36"/>
      <x:c r="F162" s="36"/>
      <x:c r="G162" s="38"/>
      <x:c r="H162" s="31"/>
      <x:c r="I162" s="31"/>
      <x:c r="J162" s="31"/>
      <x:c r="K162" s="31"/>
      <x:c r="L162" s="31"/>
      <x:c r="M162" s="31"/>
      <x:c r="N162" s="31"/>
      <x:c r="O162" s="31"/>
    </x:row>
    <x:row r="163">
      <x:c r="A163" s="31"/>
      <x:c r="B163" s="31"/>
      <x:c r="C163" s="31"/>
      <x:c r="D163" s="34"/>
      <x:c r="E163" s="36"/>
      <x:c r="F163" s="36"/>
      <x:c r="G163" s="38"/>
      <x:c r="H163" s="31"/>
      <x:c r="I163" s="31"/>
      <x:c r="J163" s="31"/>
      <x:c r="K163" s="31"/>
      <x:c r="L163" s="31"/>
      <x:c r="M163" s="31"/>
      <x:c r="N163" s="31"/>
      <x:c r="O163" s="31"/>
    </x:row>
    <x:row r="164">
      <x:c r="A164" s="31"/>
      <x:c r="B164" s="31"/>
      <x:c r="C164" s="31"/>
      <x:c r="D164" s="34"/>
      <x:c r="E164" s="36"/>
      <x:c r="F164" s="36"/>
      <x:c r="G164" s="38"/>
      <x:c r="H164" s="31"/>
      <x:c r="I164" s="31"/>
      <x:c r="J164" s="31"/>
      <x:c r="K164" s="31"/>
      <x:c r="L164" s="31"/>
      <x:c r="M164" s="31"/>
      <x:c r="N164" s="31"/>
      <x:c r="O164" s="31"/>
    </x:row>
    <x:row r="165">
      <x:c r="A165" s="31"/>
      <x:c r="B165" s="31"/>
      <x:c r="C165" s="31"/>
      <x:c r="D165" s="34"/>
      <x:c r="E165" s="36"/>
      <x:c r="F165" s="36"/>
      <x:c r="G165" s="38"/>
      <x:c r="H165" s="31"/>
      <x:c r="I165" s="31"/>
      <x:c r="J165" s="31"/>
      <x:c r="K165" s="31"/>
      <x:c r="L165" s="31"/>
      <x:c r="M165" s="31"/>
      <x:c r="N165" s="31"/>
      <x:c r="O165" s="31"/>
    </x:row>
    <x:row r="166">
      <x:c r="A166" s="31"/>
      <x:c r="B166" s="31"/>
      <x:c r="C166" s="31"/>
      <x:c r="D166" s="34"/>
      <x:c r="E166" s="36"/>
      <x:c r="F166" s="36"/>
      <x:c r="G166" s="38"/>
      <x:c r="H166" s="31"/>
      <x:c r="I166" s="31"/>
      <x:c r="J166" s="31"/>
      <x:c r="K166" s="31"/>
      <x:c r="L166" s="31"/>
      <x:c r="M166" s="31"/>
      <x:c r="N166" s="31"/>
      <x:c r="O166" s="31"/>
    </x:row>
    <x:row r="167">
      <x:c r="A167" s="31"/>
      <x:c r="B167" s="31"/>
      <x:c r="C167" s="31"/>
      <x:c r="D167" s="34"/>
      <x:c r="E167" s="36"/>
      <x:c r="F167" s="36"/>
      <x:c r="G167" s="38"/>
      <x:c r="H167" s="31"/>
      <x:c r="I167" s="31"/>
      <x:c r="J167" s="31"/>
      <x:c r="K167" s="31"/>
      <x:c r="L167" s="31"/>
      <x:c r="M167" s="31"/>
      <x:c r="N167" s="31"/>
      <x:c r="O167" s="31"/>
    </x:row>
    <x:row r="168">
      <x:c r="A168" s="31"/>
      <x:c r="B168" s="31"/>
      <x:c r="C168" s="31"/>
      <x:c r="D168" s="34"/>
      <x:c r="E168" s="36"/>
      <x:c r="F168" s="36"/>
      <x:c r="G168" s="38"/>
      <x:c r="H168" s="31"/>
      <x:c r="I168" s="31"/>
      <x:c r="J168" s="31"/>
      <x:c r="K168" s="31"/>
      <x:c r="L168" s="31"/>
      <x:c r="M168" s="31"/>
      <x:c r="N168" s="31"/>
      <x:c r="O168" s="31"/>
    </x:row>
    <x:row r="169">
      <x:c r="A169" s="31"/>
      <x:c r="B169" s="31"/>
      <x:c r="C169" s="31"/>
      <x:c r="D169" s="34"/>
      <x:c r="E169" s="36"/>
      <x:c r="F169" s="36"/>
      <x:c r="G169" s="38"/>
      <x:c r="H169" s="31"/>
      <x:c r="I169" s="31"/>
      <x:c r="J169" s="31"/>
      <x:c r="K169" s="31"/>
      <x:c r="L169" s="31"/>
      <x:c r="M169" s="31"/>
      <x:c r="N169" s="31"/>
      <x:c r="O169" s="31"/>
    </x:row>
    <x:row r="170">
      <x:c r="A170" s="31"/>
      <x:c r="B170" s="31"/>
      <x:c r="C170" s="31"/>
      <x:c r="D170" s="34"/>
      <x:c r="E170" s="36"/>
      <x:c r="F170" s="36"/>
      <x:c r="G170" s="38"/>
      <x:c r="H170" s="31"/>
      <x:c r="I170" s="31"/>
      <x:c r="J170" s="31"/>
      <x:c r="K170" s="31"/>
      <x:c r="L170" s="31"/>
      <x:c r="M170" s="31"/>
      <x:c r="N170" s="31"/>
      <x:c r="O170" s="31"/>
    </x:row>
    <x:row r="171">
      <x:c r="A171" s="31"/>
      <x:c r="B171" s="31"/>
      <x:c r="C171" s="31"/>
      <x:c r="D171" s="34"/>
      <x:c r="E171" s="36"/>
      <x:c r="F171" s="36"/>
      <x:c r="G171" s="38"/>
      <x:c r="H171" s="31"/>
      <x:c r="I171" s="31"/>
      <x:c r="J171" s="31"/>
      <x:c r="K171" s="31"/>
      <x:c r="L171" s="31"/>
      <x:c r="M171" s="31"/>
      <x:c r="N171" s="31"/>
      <x:c r="O171" s="31"/>
    </x:row>
    <x:row r="172">
      <x:c r="A172" s="31"/>
      <x:c r="B172" s="31"/>
      <x:c r="C172" s="31"/>
      <x:c r="D172" s="34"/>
      <x:c r="E172" s="36"/>
      <x:c r="F172" s="36"/>
      <x:c r="G172" s="38"/>
      <x:c r="H172" s="31"/>
      <x:c r="I172" s="31"/>
      <x:c r="J172" s="31"/>
      <x:c r="K172" s="31"/>
      <x:c r="L172" s="31"/>
      <x:c r="M172" s="31"/>
      <x:c r="N172" s="31"/>
      <x:c r="O172" s="31"/>
    </x:row>
    <x:row r="173">
      <x:c r="A173" s="31"/>
      <x:c r="B173" s="31"/>
      <x:c r="C173" s="31"/>
      <x:c r="D173" s="34"/>
      <x:c r="E173" s="36"/>
      <x:c r="F173" s="36"/>
      <x:c r="G173" s="38"/>
      <x:c r="H173" s="31"/>
      <x:c r="I173" s="31"/>
      <x:c r="J173" s="31"/>
      <x:c r="K173" s="31"/>
      <x:c r="L173" s="31"/>
      <x:c r="M173" s="31"/>
      <x:c r="N173" s="31"/>
      <x:c r="O173" s="31"/>
    </x:row>
    <x:row r="174">
      <x:c r="A174" s="31"/>
      <x:c r="B174" s="31"/>
      <x:c r="C174" s="31"/>
      <x:c r="D174" s="34"/>
      <x:c r="E174" s="36"/>
      <x:c r="F174" s="36"/>
      <x:c r="G174" s="38"/>
      <x:c r="H174" s="31"/>
      <x:c r="I174" s="31"/>
      <x:c r="J174" s="31"/>
      <x:c r="K174" s="31"/>
      <x:c r="L174" s="31"/>
      <x:c r="M174" s="31"/>
      <x:c r="N174" s="31"/>
      <x:c r="O174" s="31"/>
    </x:row>
    <x:row r="175">
      <x:c r="A175" s="31"/>
      <x:c r="B175" s="31"/>
      <x:c r="C175" s="31"/>
      <x:c r="D175" s="34"/>
      <x:c r="E175" s="36"/>
      <x:c r="F175" s="36"/>
      <x:c r="G175" s="38"/>
      <x:c r="H175" s="31"/>
      <x:c r="I175" s="31"/>
      <x:c r="J175" s="31"/>
      <x:c r="K175" s="31"/>
      <x:c r="L175" s="31"/>
      <x:c r="M175" s="31"/>
      <x:c r="N175" s="31"/>
      <x:c r="O175" s="31"/>
    </x:row>
    <x:row r="176">
      <x:c r="A176" s="31"/>
      <x:c r="B176" s="31"/>
      <x:c r="C176" s="31"/>
      <x:c r="D176" s="34"/>
      <x:c r="E176" s="36"/>
      <x:c r="F176" s="36"/>
      <x:c r="G176" s="38"/>
      <x:c r="H176" s="31"/>
      <x:c r="I176" s="31"/>
      <x:c r="J176" s="31"/>
      <x:c r="K176" s="31"/>
      <x:c r="L176" s="31"/>
      <x:c r="M176" s="31"/>
      <x:c r="N176" s="31"/>
      <x:c r="O176" s="31"/>
    </x:row>
    <x:row r="177">
      <x:c r="A177" s="31"/>
      <x:c r="B177" s="31"/>
      <x:c r="C177" s="31"/>
      <x:c r="D177" s="34"/>
      <x:c r="E177" s="36"/>
      <x:c r="F177" s="36"/>
      <x:c r="G177" s="38"/>
      <x:c r="H177" s="31"/>
      <x:c r="I177" s="31"/>
      <x:c r="J177" s="31"/>
      <x:c r="K177" s="31"/>
      <x:c r="L177" s="31"/>
      <x:c r="M177" s="31"/>
      <x:c r="N177" s="31"/>
      <x:c r="O177" s="31"/>
    </x:row>
    <x:row r="178">
      <x:c r="A178" s="31"/>
      <x:c r="B178" s="31"/>
      <x:c r="C178" s="31"/>
      <x:c r="D178" s="34"/>
      <x:c r="E178" s="36"/>
      <x:c r="F178" s="36"/>
      <x:c r="G178" s="38"/>
      <x:c r="H178" s="31"/>
      <x:c r="I178" s="31"/>
      <x:c r="J178" s="31"/>
      <x:c r="K178" s="31"/>
      <x:c r="L178" s="31"/>
      <x:c r="M178" s="31"/>
      <x:c r="N178" s="31"/>
      <x:c r="O178" s="31"/>
    </x:row>
    <x:row r="179">
      <x:c r="A179" s="31"/>
      <x:c r="B179" s="31"/>
      <x:c r="C179" s="31"/>
      <x:c r="D179" s="34"/>
      <x:c r="E179" s="36"/>
      <x:c r="F179" s="36"/>
      <x:c r="G179" s="38"/>
      <x:c r="H179" s="31"/>
      <x:c r="I179" s="31"/>
      <x:c r="J179" s="31"/>
      <x:c r="K179" s="31"/>
      <x:c r="L179" s="31"/>
      <x:c r="M179" s="31"/>
      <x:c r="N179" s="31"/>
      <x:c r="O179" s="31"/>
    </x:row>
    <x:row r="180">
      <x:c r="A180" s="31"/>
      <x:c r="B180" s="31"/>
      <x:c r="C180" s="31"/>
      <x:c r="D180" s="34"/>
      <x:c r="E180" s="36"/>
      <x:c r="F180" s="36"/>
      <x:c r="G180" s="38"/>
      <x:c r="H180" s="31"/>
      <x:c r="I180" s="31"/>
      <x:c r="J180" s="31"/>
      <x:c r="K180" s="31"/>
      <x:c r="L180" s="31"/>
      <x:c r="M180" s="31"/>
      <x:c r="N180" s="31"/>
      <x:c r="O180" s="31"/>
    </x:row>
    <x:row r="181">
      <x:c r="A181" s="31"/>
      <x:c r="B181" s="31"/>
      <x:c r="C181" s="31"/>
      <x:c r="D181" s="34"/>
      <x:c r="E181" s="36"/>
      <x:c r="F181" s="36"/>
      <x:c r="G181" s="38"/>
      <x:c r="H181" s="31"/>
      <x:c r="I181" s="31"/>
      <x:c r="J181" s="31"/>
      <x:c r="K181" s="31"/>
      <x:c r="L181" s="31"/>
      <x:c r="M181" s="31"/>
      <x:c r="N181" s="31"/>
      <x:c r="O181" s="31"/>
    </x:row>
    <x:row r="182">
      <x:c r="A182" s="31"/>
      <x:c r="B182" s="31"/>
      <x:c r="C182" s="31"/>
      <x:c r="D182" s="34"/>
      <x:c r="E182" s="36"/>
      <x:c r="F182" s="36"/>
      <x:c r="G182" s="38"/>
      <x:c r="H182" s="31"/>
      <x:c r="I182" s="31"/>
      <x:c r="J182" s="31"/>
      <x:c r="K182" s="31"/>
      <x:c r="L182" s="31"/>
      <x:c r="M182" s="31"/>
      <x:c r="N182" s="31"/>
      <x:c r="O182" s="31"/>
    </x:row>
    <x:row r="183">
      <x:c r="A183" s="31"/>
      <x:c r="B183" s="31"/>
      <x:c r="C183" s="31"/>
      <x:c r="D183" s="34"/>
      <x:c r="E183" s="36"/>
      <x:c r="F183" s="36"/>
      <x:c r="G183" s="38"/>
      <x:c r="H183" s="31"/>
      <x:c r="I183" s="31"/>
      <x:c r="J183" s="31"/>
      <x:c r="K183" s="31"/>
      <x:c r="L183" s="31"/>
      <x:c r="M183" s="31"/>
      <x:c r="N183" s="31"/>
      <x:c r="O183" s="31"/>
    </x:row>
    <x:row r="184">
      <x:c r="A184" s="31"/>
      <x:c r="B184" s="31"/>
      <x:c r="C184" s="31"/>
      <x:c r="D184" s="34"/>
      <x:c r="E184" s="36"/>
      <x:c r="F184" s="36"/>
      <x:c r="G184" s="38"/>
      <x:c r="H184" s="31"/>
      <x:c r="I184" s="31"/>
      <x:c r="J184" s="31"/>
      <x:c r="K184" s="31"/>
      <x:c r="L184" s="31"/>
      <x:c r="M184" s="31"/>
      <x:c r="N184" s="31"/>
      <x:c r="O184" s="31"/>
    </x:row>
    <x:row r="185">
      <x:c r="A185" s="31"/>
      <x:c r="B185" s="31"/>
      <x:c r="C185" s="31"/>
      <x:c r="D185" s="34"/>
      <x:c r="E185" s="36"/>
      <x:c r="F185" s="36"/>
      <x:c r="G185" s="38"/>
      <x:c r="H185" s="31"/>
      <x:c r="I185" s="31"/>
      <x:c r="J185" s="31"/>
      <x:c r="K185" s="31"/>
      <x:c r="L185" s="31"/>
      <x:c r="M185" s="31"/>
      <x:c r="N185" s="31"/>
      <x:c r="O185" s="31"/>
    </x:row>
    <x:row r="186">
      <x:c r="A186" s="31"/>
      <x:c r="B186" s="31"/>
      <x:c r="C186" s="31"/>
      <x:c r="D186" s="34"/>
      <x:c r="E186" s="36"/>
      <x:c r="F186" s="36"/>
      <x:c r="G186" s="38"/>
      <x:c r="H186" s="31"/>
      <x:c r="I186" s="31"/>
      <x:c r="J186" s="31"/>
      <x:c r="K186" s="31"/>
      <x:c r="L186" s="31"/>
      <x:c r="M186" s="31"/>
      <x:c r="N186" s="31"/>
      <x:c r="O186" s="31"/>
    </x:row>
    <x:row r="187">
      <x:c r="A187" s="31"/>
      <x:c r="B187" s="31"/>
      <x:c r="C187" s="31"/>
      <x:c r="D187" s="34"/>
      <x:c r="E187" s="36"/>
      <x:c r="F187" s="36"/>
      <x:c r="G187" s="38"/>
      <x:c r="H187" s="31"/>
      <x:c r="I187" s="31"/>
      <x:c r="J187" s="31"/>
      <x:c r="K187" s="31"/>
      <x:c r="L187" s="31"/>
      <x:c r="M187" s="31"/>
      <x:c r="N187" s="31"/>
      <x:c r="O187" s="31"/>
    </x:row>
    <x:row r="188">
      <x:c r="A188" s="31"/>
      <x:c r="B188" s="31"/>
      <x:c r="C188" s="31"/>
      <x:c r="D188" s="34"/>
      <x:c r="E188" s="36"/>
      <x:c r="F188" s="36"/>
      <x:c r="G188" s="38"/>
      <x:c r="H188" s="31"/>
      <x:c r="I188" s="31"/>
      <x:c r="J188" s="31"/>
      <x:c r="K188" s="31"/>
      <x:c r="L188" s="31"/>
      <x:c r="M188" s="31"/>
      <x:c r="N188" s="31"/>
      <x:c r="O188" s="31"/>
    </x:row>
    <x:row r="189">
      <x:c r="A189" s="31"/>
      <x:c r="B189" s="31"/>
      <x:c r="C189" s="31"/>
      <x:c r="D189" s="34"/>
      <x:c r="E189" s="36"/>
      <x:c r="F189" s="36"/>
      <x:c r="G189" s="38"/>
      <x:c r="H189" s="31"/>
      <x:c r="I189" s="31"/>
      <x:c r="J189" s="31"/>
      <x:c r="K189" s="31"/>
      <x:c r="L189" s="31"/>
      <x:c r="M189" s="31"/>
      <x:c r="N189" s="31"/>
      <x:c r="O189" s="31"/>
    </x:row>
    <x:row r="190">
      <x:c r="A190" s="31"/>
      <x:c r="B190" s="31"/>
      <x:c r="C190" s="31"/>
      <x:c r="D190" s="34"/>
      <x:c r="E190" s="36"/>
      <x:c r="F190" s="36"/>
      <x:c r="G190" s="38"/>
      <x:c r="H190" s="31"/>
      <x:c r="I190" s="31"/>
      <x:c r="J190" s="31"/>
      <x:c r="K190" s="31"/>
      <x:c r="L190" s="31"/>
      <x:c r="M190" s="31"/>
      <x:c r="N190" s="31"/>
      <x:c r="O190" s="31"/>
    </x:row>
    <x:row r="191">
      <x:c r="A191" s="31"/>
      <x:c r="B191" s="31"/>
      <x:c r="C191" s="31"/>
      <x:c r="D191" s="34"/>
      <x:c r="E191" s="36"/>
      <x:c r="F191" s="36"/>
      <x:c r="G191" s="38"/>
      <x:c r="H191" s="31"/>
      <x:c r="I191" s="31"/>
      <x:c r="J191" s="31"/>
      <x:c r="K191" s="31"/>
      <x:c r="L191" s="31"/>
      <x:c r="M191" s="31"/>
      <x:c r="N191" s="31"/>
      <x:c r="O191" s="31"/>
    </x:row>
    <x:row r="192">
      <x:c r="A192" s="31"/>
      <x:c r="B192" s="31"/>
      <x:c r="C192" s="31"/>
      <x:c r="D192" s="34"/>
      <x:c r="E192" s="36"/>
      <x:c r="F192" s="36"/>
      <x:c r="G192" s="38"/>
      <x:c r="H192" s="31"/>
      <x:c r="I192" s="31"/>
      <x:c r="J192" s="31"/>
      <x:c r="K192" s="31"/>
      <x:c r="L192" s="31"/>
      <x:c r="M192" s="31"/>
      <x:c r="N192" s="31"/>
      <x:c r="O192" s="31"/>
    </x:row>
    <x:row r="193">
      <x:c r="A193" s="31"/>
      <x:c r="B193" s="31"/>
      <x:c r="C193" s="31"/>
      <x:c r="D193" s="34"/>
      <x:c r="E193" s="36"/>
      <x:c r="F193" s="36"/>
      <x:c r="G193" s="38"/>
      <x:c r="H193" s="31"/>
      <x:c r="I193" s="31"/>
      <x:c r="J193" s="31"/>
      <x:c r="K193" s="31"/>
      <x:c r="L193" s="31"/>
      <x:c r="M193" s="31"/>
      <x:c r="N193" s="31"/>
      <x:c r="O193" s="31"/>
    </x:row>
    <x:row r="194">
      <x:c r="A194" s="31"/>
      <x:c r="B194" s="31"/>
      <x:c r="C194" s="31"/>
      <x:c r="D194" s="34"/>
      <x:c r="E194" s="36"/>
      <x:c r="F194" s="36"/>
      <x:c r="G194" s="38"/>
      <x:c r="H194" s="31"/>
      <x:c r="I194" s="31"/>
      <x:c r="J194" s="31"/>
      <x:c r="K194" s="31"/>
      <x:c r="L194" s="31"/>
      <x:c r="M194" s="31"/>
      <x:c r="N194" s="31"/>
      <x:c r="O194" s="31"/>
    </x:row>
    <x:row r="195">
      <x:c r="A195" s="31"/>
      <x:c r="B195" s="31"/>
      <x:c r="C195" s="31"/>
      <x:c r="D195" s="34"/>
      <x:c r="E195" s="36"/>
      <x:c r="F195" s="36"/>
      <x:c r="G195" s="38"/>
      <x:c r="H195" s="31"/>
      <x:c r="I195" s="31"/>
      <x:c r="J195" s="31"/>
      <x:c r="K195" s="31"/>
      <x:c r="L195" s="31"/>
      <x:c r="M195" s="31"/>
      <x:c r="N195" s="31"/>
      <x:c r="O195" s="31"/>
    </x:row>
    <x:row r="196">
      <x:c r="A196" s="31"/>
      <x:c r="B196" s="31"/>
      <x:c r="C196" s="31"/>
      <x:c r="D196" s="34"/>
      <x:c r="E196" s="36"/>
      <x:c r="F196" s="36"/>
      <x:c r="G196" s="38"/>
      <x:c r="H196" s="31"/>
      <x:c r="I196" s="31"/>
      <x:c r="J196" s="31"/>
      <x:c r="K196" s="31"/>
      <x:c r="L196" s="31"/>
      <x:c r="M196" s="31"/>
      <x:c r="N196" s="31"/>
      <x:c r="O196" s="31"/>
    </x:row>
    <x:row r="197">
      <x:c r="A197" s="31"/>
      <x:c r="B197" s="31"/>
      <x:c r="C197" s="31"/>
      <x:c r="D197" s="34"/>
      <x:c r="E197" s="36"/>
      <x:c r="F197" s="36"/>
      <x:c r="G197" s="38"/>
      <x:c r="H197" s="31"/>
      <x:c r="I197" s="31"/>
      <x:c r="J197" s="31"/>
      <x:c r="K197" s="31"/>
      <x:c r="L197" s="31"/>
      <x:c r="M197" s="31"/>
      <x:c r="N197" s="31"/>
      <x:c r="O197" s="31"/>
    </x:row>
    <x:row r="198">
      <x:c r="A198" s="31"/>
      <x:c r="B198" s="31"/>
      <x:c r="C198" s="31"/>
      <x:c r="D198" s="34"/>
      <x:c r="E198" s="36"/>
      <x:c r="F198" s="36"/>
      <x:c r="G198" s="38"/>
      <x:c r="H198" s="31"/>
      <x:c r="I198" s="31"/>
      <x:c r="J198" s="31"/>
      <x:c r="K198" s="31"/>
      <x:c r="L198" s="31"/>
      <x:c r="M198" s="31"/>
      <x:c r="N198" s="31"/>
      <x:c r="O198" s="31"/>
    </x:row>
    <x:row r="199">
      <x:c r="A199" s="31"/>
      <x:c r="B199" s="31"/>
      <x:c r="C199" s="31"/>
      <x:c r="D199" s="34"/>
      <x:c r="E199" s="36"/>
      <x:c r="F199" s="36"/>
      <x:c r="G199" s="38"/>
      <x:c r="H199" s="31"/>
      <x:c r="I199" s="31"/>
      <x:c r="J199" s="31"/>
      <x:c r="K199" s="31"/>
      <x:c r="L199" s="31"/>
      <x:c r="M199" s="31"/>
      <x:c r="N199" s="31"/>
      <x:c r="O199" s="31"/>
    </x:row>
    <x:row r="200">
      <x:c r="A200" s="31"/>
      <x:c r="B200" s="31"/>
      <x:c r="C200" s="31"/>
      <x:c r="D200" s="34"/>
      <x:c r="E200" s="36"/>
      <x:c r="F200" s="36"/>
      <x:c r="G200" s="38"/>
      <x:c r="H200" s="31"/>
      <x:c r="I200" s="31"/>
      <x:c r="J200" s="31"/>
      <x:c r="K200" s="31"/>
      <x:c r="L200" s="31"/>
      <x:c r="M200" s="31"/>
      <x:c r="N200" s="31"/>
      <x:c r="O200" s="31"/>
    </x:row>
    <x:row r="201">
      <x:c r="A201" s="31"/>
      <x:c r="B201" s="31"/>
      <x:c r="C201" s="31"/>
      <x:c r="D201" s="34"/>
      <x:c r="E201" s="36"/>
      <x:c r="F201" s="36"/>
      <x:c r="G201" s="38"/>
      <x:c r="H201" s="31"/>
      <x:c r="I201" s="31"/>
      <x:c r="J201" s="31"/>
      <x:c r="K201" s="31"/>
      <x:c r="L201" s="31"/>
      <x:c r="M201" s="31"/>
      <x:c r="N201" s="31"/>
      <x:c r="O201" s="31"/>
    </x:row>
    <x:row r="202">
      <x:c r="A202" s="31"/>
      <x:c r="B202" s="31"/>
      <x:c r="C202" s="31"/>
      <x:c r="D202" s="34"/>
      <x:c r="E202" s="36"/>
      <x:c r="F202" s="36"/>
      <x:c r="G202" s="38"/>
      <x:c r="H202" s="31"/>
      <x:c r="I202" s="31"/>
      <x:c r="J202" s="31"/>
      <x:c r="K202" s="31"/>
      <x:c r="L202" s="31"/>
      <x:c r="M202" s="31"/>
      <x:c r="N202" s="31"/>
      <x:c r="O202" s="31"/>
    </x:row>
    <x:row r="203">
      <x:c r="A203" s="31"/>
      <x:c r="B203" s="31"/>
      <x:c r="C203" s="31"/>
      <x:c r="D203" s="34"/>
      <x:c r="E203" s="36"/>
      <x:c r="F203" s="36"/>
      <x:c r="G203" s="38"/>
      <x:c r="H203" s="31"/>
      <x:c r="I203" s="31"/>
      <x:c r="J203" s="31"/>
      <x:c r="K203" s="31"/>
      <x:c r="L203" s="31"/>
      <x:c r="M203" s="31"/>
      <x:c r="N203" s="31"/>
      <x:c r="O203" s="31"/>
    </x:row>
    <x:row r="204">
      <x:c r="A204" s="31"/>
      <x:c r="B204" s="31"/>
      <x:c r="C204" s="31"/>
      <x:c r="D204" s="34"/>
      <x:c r="E204" s="36"/>
      <x:c r="F204" s="36"/>
      <x:c r="G204" s="38"/>
      <x:c r="H204" s="31"/>
      <x:c r="I204" s="31"/>
      <x:c r="J204" s="31"/>
      <x:c r="K204" s="31"/>
      <x:c r="L204" s="31"/>
      <x:c r="M204" s="31"/>
      <x:c r="N204" s="31"/>
      <x:c r="O204" s="31"/>
    </x:row>
  </x:sheetData>
  <x:mergeCells>
    <x:mergeCell ref="A1:O1"/>
    <x:mergeCell ref="A2:O2"/>
    <x:mergeCell ref="A3:O3"/>
  </x:mergeCells>
  <x:dataValidations count="1">
    <x:dataValidation type="list" sqref="O5:O204">
      <x:formula1>"募集中,一時停止,充足,終了"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8c950645ce4e4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13" hidden="0" customWidth="1"/>
    <x:col min="5" max="5" width="22" hidden="0" customWidth="1"/>
    <x:col min="6" max="6" width="14" hidden="0" customWidth="1"/>
    <x:col min="7" max="7" width="12" hidden="0" customWidth="1"/>
    <x:col min="8" max="8" width="12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24" hidden="0" customWidth="1"/>
    <x:col min="14" max="14" width="32" hidden="0" customWidth="1"/>
  </x:cols>
  <x:sheetData>
    <x:row r="1" ht="30" customHeight="1">
      <x:c r="A1" s="4" t="str">
        <x:v>採用活動管理シート｜応募・選考管理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9" t="str">
        <x:v>1行＝1候補者。応募経路と選考ステータスを記録し、他タブの集計元として使います。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 ht="26" customHeight="1">
      <x:c r="A3" s="15" t="str">
        <x:v>公開テンプレートのため、氏名ではなく候補者ID／管理名の利用を推奨します。不要なセンシティブ情報は入力しないでください。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</x:row>
    <x:row r="4">
      <x:c r="A4" s="24" t="str">
        <x:v>候補者ID</x:v>
      </x:c>
      <x:c r="B4" s="24" t="str">
        <x:v>募集ID</x:v>
      </x:c>
      <x:c r="C4" s="24" t="str">
        <x:v>募集職種</x:v>
      </x:c>
      <x:c r="D4" s="24" t="str">
        <x:v>応募日</x:v>
      </x:c>
      <x:c r="E4" s="24" t="str">
        <x:v>応募チャネル</x:v>
      </x:c>
      <x:c r="F4" s="24" t="str">
        <x:v>現在ステータス</x:v>
      </x:c>
      <x:c r="G4" s="24" t="str">
        <x:v>書類結果</x:v>
      </x:c>
      <x:c r="H4" s="24" t="str">
        <x:v>面接結果</x:v>
      </x:c>
      <x:c r="I4" s="24" t="str">
        <x:v>内定日</x:v>
      </x:c>
      <x:c r="J4" s="24" t="str">
        <x:v>内定承諾日</x:v>
      </x:c>
      <x:c r="K4" s="24" t="str">
        <x:v>入社予定日</x:v>
      </x:c>
      <x:c r="L4" s="24" t="str">
        <x:v>入社日</x:v>
      </x:c>
      <x:c r="M4" s="24" t="str">
        <x:v>辞退・不採用理由カテゴリ</x:v>
      </x:c>
      <x:c r="N4" s="24" t="str">
        <x:v>メモ</x:v>
      </x:c>
    </x:row>
    <x:row r="5">
      <x:c r="A5" s="31"/>
      <x:c r="B5" s="31"/>
      <x:c r="C5" s="31" t="str">
        <x:f>IFERROR(VLOOKUP(B5,'採用計画'!$A$5:$O$204,2,FALSE),"")</x:f>
      </x:c>
      <x:c r="D5" s="36"/>
      <x:c r="E5" s="31"/>
      <x:c r="F5" s="31"/>
      <x:c r="G5" s="31"/>
      <x:c r="H5" s="31"/>
      <x:c r="I5" s="36"/>
      <x:c r="J5" s="36"/>
      <x:c r="K5" s="36"/>
      <x:c r="L5" s="36"/>
      <x:c r="M5" s="31"/>
      <x:c r="N5" s="31"/>
    </x:row>
    <x:row r="6">
      <x:c r="A6" s="31"/>
      <x:c r="B6" s="31"/>
      <x:c r="C6" s="31" t="str">
        <x:f>IFERROR(VLOOKUP(B6,'採用計画'!$A$5:$O$204,2,FALSE),"")</x:f>
      </x:c>
      <x:c r="D6" s="36"/>
      <x:c r="E6" s="31"/>
      <x:c r="F6" s="31"/>
      <x:c r="G6" s="31"/>
      <x:c r="H6" s="31"/>
      <x:c r="I6" s="36"/>
      <x:c r="J6" s="36"/>
      <x:c r="K6" s="36"/>
      <x:c r="L6" s="36"/>
      <x:c r="M6" s="31"/>
      <x:c r="N6" s="31"/>
    </x:row>
    <x:row r="7">
      <x:c r="A7" s="31"/>
      <x:c r="B7" s="31"/>
      <x:c r="C7" s="31" t="str">
        <x:f>IFERROR(VLOOKUP(B7,'採用計画'!$A$5:$O$204,2,FALSE),"")</x:f>
      </x:c>
      <x:c r="D7" s="36"/>
      <x:c r="E7" s="31"/>
      <x:c r="F7" s="31"/>
      <x:c r="G7" s="31"/>
      <x:c r="H7" s="31"/>
      <x:c r="I7" s="36"/>
      <x:c r="J7" s="36"/>
      <x:c r="K7" s="36"/>
      <x:c r="L7" s="36"/>
      <x:c r="M7" s="31"/>
      <x:c r="N7" s="31"/>
    </x:row>
    <x:row r="8">
      <x:c r="A8" s="31"/>
      <x:c r="B8" s="31"/>
      <x:c r="C8" s="31" t="str">
        <x:f>IFERROR(VLOOKUP(B8,'採用計画'!$A$5:$O$204,2,FALSE),"")</x:f>
      </x:c>
      <x:c r="D8" s="36"/>
      <x:c r="E8" s="31"/>
      <x:c r="F8" s="31"/>
      <x:c r="G8" s="31"/>
      <x:c r="H8" s="31"/>
      <x:c r="I8" s="36"/>
      <x:c r="J8" s="36"/>
      <x:c r="K8" s="36"/>
      <x:c r="L8" s="36"/>
      <x:c r="M8" s="31"/>
      <x:c r="N8" s="31"/>
    </x:row>
    <x:row r="9">
      <x:c r="A9" s="31"/>
      <x:c r="B9" s="31"/>
      <x:c r="C9" s="31" t="str">
        <x:f>IFERROR(VLOOKUP(B9,'採用計画'!$A$5:$O$204,2,FALSE),"")</x:f>
      </x:c>
      <x:c r="D9" s="36"/>
      <x:c r="E9" s="31"/>
      <x:c r="F9" s="31"/>
      <x:c r="G9" s="31"/>
      <x:c r="H9" s="31"/>
      <x:c r="I9" s="36"/>
      <x:c r="J9" s="36"/>
      <x:c r="K9" s="36"/>
      <x:c r="L9" s="36"/>
      <x:c r="M9" s="31"/>
      <x:c r="N9" s="31"/>
    </x:row>
    <x:row r="10">
      <x:c r="A10" s="31"/>
      <x:c r="B10" s="31"/>
      <x:c r="C10" s="31" t="str">
        <x:f>IFERROR(VLOOKUP(B10,'採用計画'!$A$5:$O$204,2,FALSE),"")</x:f>
      </x:c>
      <x:c r="D10" s="36"/>
      <x:c r="E10" s="31"/>
      <x:c r="F10" s="31"/>
      <x:c r="G10" s="31"/>
      <x:c r="H10" s="31"/>
      <x:c r="I10" s="36"/>
      <x:c r="J10" s="36"/>
      <x:c r="K10" s="36"/>
      <x:c r="L10" s="36"/>
      <x:c r="M10" s="31"/>
      <x:c r="N10" s="31"/>
    </x:row>
    <x:row r="11">
      <x:c r="A11" s="31"/>
      <x:c r="B11" s="31"/>
      <x:c r="C11" s="31" t="str">
        <x:f>IFERROR(VLOOKUP(B11,'採用計画'!$A$5:$O$204,2,FALSE),"")</x:f>
      </x:c>
      <x:c r="D11" s="36"/>
      <x:c r="E11" s="31"/>
      <x:c r="F11" s="31"/>
      <x:c r="G11" s="31"/>
      <x:c r="H11" s="31"/>
      <x:c r="I11" s="36"/>
      <x:c r="J11" s="36"/>
      <x:c r="K11" s="36"/>
      <x:c r="L11" s="36"/>
      <x:c r="M11" s="31"/>
      <x:c r="N11" s="31"/>
    </x:row>
    <x:row r="12">
      <x:c r="A12" s="31"/>
      <x:c r="B12" s="31"/>
      <x:c r="C12" s="31" t="str">
        <x:f>IFERROR(VLOOKUP(B12,'採用計画'!$A$5:$O$204,2,FALSE),"")</x:f>
      </x:c>
      <x:c r="D12" s="36"/>
      <x:c r="E12" s="31"/>
      <x:c r="F12" s="31"/>
      <x:c r="G12" s="31"/>
      <x:c r="H12" s="31"/>
      <x:c r="I12" s="36"/>
      <x:c r="J12" s="36"/>
      <x:c r="K12" s="36"/>
      <x:c r="L12" s="36"/>
      <x:c r="M12" s="31"/>
      <x:c r="N12" s="31"/>
    </x:row>
    <x:row r="13">
      <x:c r="A13" s="31"/>
      <x:c r="B13" s="31"/>
      <x:c r="C13" s="31" t="str">
        <x:f>IFERROR(VLOOKUP(B13,'採用計画'!$A$5:$O$204,2,FALSE),"")</x:f>
      </x:c>
      <x:c r="D13" s="36"/>
      <x:c r="E13" s="31"/>
      <x:c r="F13" s="31"/>
      <x:c r="G13" s="31"/>
      <x:c r="H13" s="31"/>
      <x:c r="I13" s="36"/>
      <x:c r="J13" s="36"/>
      <x:c r="K13" s="36"/>
      <x:c r="L13" s="36"/>
      <x:c r="M13" s="31"/>
      <x:c r="N13" s="31"/>
    </x:row>
    <x:row r="14">
      <x:c r="A14" s="31"/>
      <x:c r="B14" s="31"/>
      <x:c r="C14" s="31" t="str">
        <x:f>IFERROR(VLOOKUP(B14,'採用計画'!$A$5:$O$204,2,FALSE),"")</x:f>
      </x:c>
      <x:c r="D14" s="36"/>
      <x:c r="E14" s="31"/>
      <x:c r="F14" s="31"/>
      <x:c r="G14" s="31"/>
      <x:c r="H14" s="31"/>
      <x:c r="I14" s="36"/>
      <x:c r="J14" s="36"/>
      <x:c r="K14" s="36"/>
      <x:c r="L14" s="36"/>
      <x:c r="M14" s="31"/>
      <x:c r="N14" s="31"/>
    </x:row>
    <x:row r="15">
      <x:c r="A15" s="31"/>
      <x:c r="B15" s="31"/>
      <x:c r="C15" s="31" t="str">
        <x:f>IFERROR(VLOOKUP(B15,'採用計画'!$A$5:$O$204,2,FALSE),"")</x:f>
      </x:c>
      <x:c r="D15" s="36"/>
      <x:c r="E15" s="31"/>
      <x:c r="F15" s="31"/>
      <x:c r="G15" s="31"/>
      <x:c r="H15" s="31"/>
      <x:c r="I15" s="36"/>
      <x:c r="J15" s="36"/>
      <x:c r="K15" s="36"/>
      <x:c r="L15" s="36"/>
      <x:c r="M15" s="31"/>
      <x:c r="N15" s="31"/>
    </x:row>
    <x:row r="16">
      <x:c r="A16" s="31"/>
      <x:c r="B16" s="31"/>
      <x:c r="C16" s="31" t="str">
        <x:f>IFERROR(VLOOKUP(B16,'採用計画'!$A$5:$O$204,2,FALSE),"")</x:f>
      </x:c>
      <x:c r="D16" s="36"/>
      <x:c r="E16" s="31"/>
      <x:c r="F16" s="31"/>
      <x:c r="G16" s="31"/>
      <x:c r="H16" s="31"/>
      <x:c r="I16" s="36"/>
      <x:c r="J16" s="36"/>
      <x:c r="K16" s="36"/>
      <x:c r="L16" s="36"/>
      <x:c r="M16" s="31"/>
      <x:c r="N16" s="31"/>
    </x:row>
    <x:row r="17">
      <x:c r="A17" s="31"/>
      <x:c r="B17" s="31"/>
      <x:c r="C17" s="31" t="str">
        <x:f>IFERROR(VLOOKUP(B17,'採用計画'!$A$5:$O$204,2,FALSE),"")</x:f>
      </x:c>
      <x:c r="D17" s="36"/>
      <x:c r="E17" s="31"/>
      <x:c r="F17" s="31"/>
      <x:c r="G17" s="31"/>
      <x:c r="H17" s="31"/>
      <x:c r="I17" s="36"/>
      <x:c r="J17" s="36"/>
      <x:c r="K17" s="36"/>
      <x:c r="L17" s="36"/>
      <x:c r="M17" s="31"/>
      <x:c r="N17" s="31"/>
    </x:row>
    <x:row r="18">
      <x:c r="A18" s="31"/>
      <x:c r="B18" s="31"/>
      <x:c r="C18" s="31" t="str">
        <x:f>IFERROR(VLOOKUP(B18,'採用計画'!$A$5:$O$204,2,FALSE),"")</x:f>
      </x:c>
      <x:c r="D18" s="36"/>
      <x:c r="E18" s="31"/>
      <x:c r="F18" s="31"/>
      <x:c r="G18" s="31"/>
      <x:c r="H18" s="31"/>
      <x:c r="I18" s="36"/>
      <x:c r="J18" s="36"/>
      <x:c r="K18" s="36"/>
      <x:c r="L18" s="36"/>
      <x:c r="M18" s="31"/>
      <x:c r="N18" s="31"/>
    </x:row>
    <x:row r="19">
      <x:c r="A19" s="31"/>
      <x:c r="B19" s="31"/>
      <x:c r="C19" s="31" t="str">
        <x:f>IFERROR(VLOOKUP(B19,'採用計画'!$A$5:$O$204,2,FALSE),"")</x:f>
      </x:c>
      <x:c r="D19" s="36"/>
      <x:c r="E19" s="31"/>
      <x:c r="F19" s="31"/>
      <x:c r="G19" s="31"/>
      <x:c r="H19" s="31"/>
      <x:c r="I19" s="36"/>
      <x:c r="J19" s="36"/>
      <x:c r="K19" s="36"/>
      <x:c r="L19" s="36"/>
      <x:c r="M19" s="31"/>
      <x:c r="N19" s="31"/>
    </x:row>
    <x:row r="20">
      <x:c r="A20" s="31"/>
      <x:c r="B20" s="31"/>
      <x:c r="C20" s="31" t="str">
        <x:f>IFERROR(VLOOKUP(B20,'採用計画'!$A$5:$O$204,2,FALSE),"")</x:f>
      </x:c>
      <x:c r="D20" s="36"/>
      <x:c r="E20" s="31"/>
      <x:c r="F20" s="31"/>
      <x:c r="G20" s="31"/>
      <x:c r="H20" s="31"/>
      <x:c r="I20" s="36"/>
      <x:c r="J20" s="36"/>
      <x:c r="K20" s="36"/>
      <x:c r="L20" s="36"/>
      <x:c r="M20" s="31"/>
      <x:c r="N20" s="31"/>
    </x:row>
    <x:row r="21">
      <x:c r="A21" s="31"/>
      <x:c r="B21" s="31"/>
      <x:c r="C21" s="31" t="str">
        <x:f>IFERROR(VLOOKUP(B21,'採用計画'!$A$5:$O$204,2,FALSE),"")</x:f>
      </x:c>
      <x:c r="D21" s="36"/>
      <x:c r="E21" s="31"/>
      <x:c r="F21" s="31"/>
      <x:c r="G21" s="31"/>
      <x:c r="H21" s="31"/>
      <x:c r="I21" s="36"/>
      <x:c r="J21" s="36"/>
      <x:c r="K21" s="36"/>
      <x:c r="L21" s="36"/>
      <x:c r="M21" s="31"/>
      <x:c r="N21" s="31"/>
    </x:row>
    <x:row r="22">
      <x:c r="A22" s="31"/>
      <x:c r="B22" s="31"/>
      <x:c r="C22" s="31" t="str">
        <x:f>IFERROR(VLOOKUP(B22,'採用計画'!$A$5:$O$204,2,FALSE),"")</x:f>
      </x:c>
      <x:c r="D22" s="36"/>
      <x:c r="E22" s="31"/>
      <x:c r="F22" s="31"/>
      <x:c r="G22" s="31"/>
      <x:c r="H22" s="31"/>
      <x:c r="I22" s="36"/>
      <x:c r="J22" s="36"/>
      <x:c r="K22" s="36"/>
      <x:c r="L22" s="36"/>
      <x:c r="M22" s="31"/>
      <x:c r="N22" s="31"/>
    </x:row>
    <x:row r="23">
      <x:c r="A23" s="31"/>
      <x:c r="B23" s="31"/>
      <x:c r="C23" s="31" t="str">
        <x:f>IFERROR(VLOOKUP(B23,'採用計画'!$A$5:$O$204,2,FALSE),"")</x:f>
      </x:c>
      <x:c r="D23" s="36"/>
      <x:c r="E23" s="31"/>
      <x:c r="F23" s="31"/>
      <x:c r="G23" s="31"/>
      <x:c r="H23" s="31"/>
      <x:c r="I23" s="36"/>
      <x:c r="J23" s="36"/>
      <x:c r="K23" s="36"/>
      <x:c r="L23" s="36"/>
      <x:c r="M23" s="31"/>
      <x:c r="N23" s="31"/>
    </x:row>
    <x:row r="24">
      <x:c r="A24" s="31"/>
      <x:c r="B24" s="31"/>
      <x:c r="C24" s="31" t="str">
        <x:f>IFERROR(VLOOKUP(B24,'採用計画'!$A$5:$O$204,2,FALSE),"")</x:f>
      </x:c>
      <x:c r="D24" s="36"/>
      <x:c r="E24" s="31"/>
      <x:c r="F24" s="31"/>
      <x:c r="G24" s="31"/>
      <x:c r="H24" s="31"/>
      <x:c r="I24" s="36"/>
      <x:c r="J24" s="36"/>
      <x:c r="K24" s="36"/>
      <x:c r="L24" s="36"/>
      <x:c r="M24" s="31"/>
      <x:c r="N24" s="31"/>
    </x:row>
    <x:row r="25">
      <x:c r="A25" s="31"/>
      <x:c r="B25" s="31"/>
      <x:c r="C25" s="31" t="str">
        <x:f>IFERROR(VLOOKUP(B25,'採用計画'!$A$5:$O$204,2,FALSE),"")</x:f>
      </x:c>
      <x:c r="D25" s="36"/>
      <x:c r="E25" s="31"/>
      <x:c r="F25" s="31"/>
      <x:c r="G25" s="31"/>
      <x:c r="H25" s="31"/>
      <x:c r="I25" s="36"/>
      <x:c r="J25" s="36"/>
      <x:c r="K25" s="36"/>
      <x:c r="L25" s="36"/>
      <x:c r="M25" s="31"/>
      <x:c r="N25" s="31"/>
    </x:row>
    <x:row r="26">
      <x:c r="A26" s="31"/>
      <x:c r="B26" s="31"/>
      <x:c r="C26" s="31" t="str">
        <x:f>IFERROR(VLOOKUP(B26,'採用計画'!$A$5:$O$204,2,FALSE),"")</x:f>
      </x:c>
      <x:c r="D26" s="36"/>
      <x:c r="E26" s="31"/>
      <x:c r="F26" s="31"/>
      <x:c r="G26" s="31"/>
      <x:c r="H26" s="31"/>
      <x:c r="I26" s="36"/>
      <x:c r="J26" s="36"/>
      <x:c r="K26" s="36"/>
      <x:c r="L26" s="36"/>
      <x:c r="M26" s="31"/>
      <x:c r="N26" s="31"/>
    </x:row>
    <x:row r="27">
      <x:c r="A27" s="31"/>
      <x:c r="B27" s="31"/>
      <x:c r="C27" s="31" t="str">
        <x:f>IFERROR(VLOOKUP(B27,'採用計画'!$A$5:$O$204,2,FALSE),"")</x:f>
      </x:c>
      <x:c r="D27" s="36"/>
      <x:c r="E27" s="31"/>
      <x:c r="F27" s="31"/>
      <x:c r="G27" s="31"/>
      <x:c r="H27" s="31"/>
      <x:c r="I27" s="36"/>
      <x:c r="J27" s="36"/>
      <x:c r="K27" s="36"/>
      <x:c r="L27" s="36"/>
      <x:c r="M27" s="31"/>
      <x:c r="N27" s="31"/>
    </x:row>
    <x:row r="28">
      <x:c r="A28" s="31"/>
      <x:c r="B28" s="31"/>
      <x:c r="C28" s="31" t="str">
        <x:f>IFERROR(VLOOKUP(B28,'採用計画'!$A$5:$O$204,2,FALSE),"")</x:f>
      </x:c>
      <x:c r="D28" s="36"/>
      <x:c r="E28" s="31"/>
      <x:c r="F28" s="31"/>
      <x:c r="G28" s="31"/>
      <x:c r="H28" s="31"/>
      <x:c r="I28" s="36"/>
      <x:c r="J28" s="36"/>
      <x:c r="K28" s="36"/>
      <x:c r="L28" s="36"/>
      <x:c r="M28" s="31"/>
      <x:c r="N28" s="31"/>
    </x:row>
    <x:row r="29">
      <x:c r="A29" s="31"/>
      <x:c r="B29" s="31"/>
      <x:c r="C29" s="31" t="str">
        <x:f>IFERROR(VLOOKUP(B29,'採用計画'!$A$5:$O$204,2,FALSE),"")</x:f>
      </x:c>
      <x:c r="D29" s="36"/>
      <x:c r="E29" s="31"/>
      <x:c r="F29" s="31"/>
      <x:c r="G29" s="31"/>
      <x:c r="H29" s="31"/>
      <x:c r="I29" s="36"/>
      <x:c r="J29" s="36"/>
      <x:c r="K29" s="36"/>
      <x:c r="L29" s="36"/>
      <x:c r="M29" s="31"/>
      <x:c r="N29" s="31"/>
    </x:row>
    <x:row r="30">
      <x:c r="A30" s="31"/>
      <x:c r="B30" s="31"/>
      <x:c r="C30" s="31" t="str">
        <x:f>IFERROR(VLOOKUP(B30,'採用計画'!$A$5:$O$204,2,FALSE),"")</x:f>
      </x:c>
      <x:c r="D30" s="36"/>
      <x:c r="E30" s="31"/>
      <x:c r="F30" s="31"/>
      <x:c r="G30" s="31"/>
      <x:c r="H30" s="31"/>
      <x:c r="I30" s="36"/>
      <x:c r="J30" s="36"/>
      <x:c r="K30" s="36"/>
      <x:c r="L30" s="36"/>
      <x:c r="M30" s="31"/>
      <x:c r="N30" s="31"/>
    </x:row>
    <x:row r="31">
      <x:c r="A31" s="31"/>
      <x:c r="B31" s="31"/>
      <x:c r="C31" s="31" t="str">
        <x:f>IFERROR(VLOOKUP(B31,'採用計画'!$A$5:$O$204,2,FALSE),"")</x:f>
      </x:c>
      <x:c r="D31" s="36"/>
      <x:c r="E31" s="31"/>
      <x:c r="F31" s="31"/>
      <x:c r="G31" s="31"/>
      <x:c r="H31" s="31"/>
      <x:c r="I31" s="36"/>
      <x:c r="J31" s="36"/>
      <x:c r="K31" s="36"/>
      <x:c r="L31" s="36"/>
      <x:c r="M31" s="31"/>
      <x:c r="N31" s="31"/>
    </x:row>
    <x:row r="32">
      <x:c r="A32" s="31"/>
      <x:c r="B32" s="31"/>
      <x:c r="C32" s="31" t="str">
        <x:f>IFERROR(VLOOKUP(B32,'採用計画'!$A$5:$O$204,2,FALSE),"")</x:f>
      </x:c>
      <x:c r="D32" s="36"/>
      <x:c r="E32" s="31"/>
      <x:c r="F32" s="31"/>
      <x:c r="G32" s="31"/>
      <x:c r="H32" s="31"/>
      <x:c r="I32" s="36"/>
      <x:c r="J32" s="36"/>
      <x:c r="K32" s="36"/>
      <x:c r="L32" s="36"/>
      <x:c r="M32" s="31"/>
      <x:c r="N32" s="31"/>
    </x:row>
    <x:row r="33">
      <x:c r="A33" s="31"/>
      <x:c r="B33" s="31"/>
      <x:c r="C33" s="31" t="str">
        <x:f>IFERROR(VLOOKUP(B33,'採用計画'!$A$5:$O$204,2,FALSE),"")</x:f>
      </x:c>
      <x:c r="D33" s="36"/>
      <x:c r="E33" s="31"/>
      <x:c r="F33" s="31"/>
      <x:c r="G33" s="31"/>
      <x:c r="H33" s="31"/>
      <x:c r="I33" s="36"/>
      <x:c r="J33" s="36"/>
      <x:c r="K33" s="36"/>
      <x:c r="L33" s="36"/>
      <x:c r="M33" s="31"/>
      <x:c r="N33" s="31"/>
    </x:row>
    <x:row r="34">
      <x:c r="A34" s="31"/>
      <x:c r="B34" s="31"/>
      <x:c r="C34" s="31" t="str">
        <x:f>IFERROR(VLOOKUP(B34,'採用計画'!$A$5:$O$204,2,FALSE),"")</x:f>
      </x:c>
      <x:c r="D34" s="36"/>
      <x:c r="E34" s="31"/>
      <x:c r="F34" s="31"/>
      <x:c r="G34" s="31"/>
      <x:c r="H34" s="31"/>
      <x:c r="I34" s="36"/>
      <x:c r="J34" s="36"/>
      <x:c r="K34" s="36"/>
      <x:c r="L34" s="36"/>
      <x:c r="M34" s="31"/>
      <x:c r="N34" s="31"/>
    </x:row>
    <x:row r="35">
      <x:c r="A35" s="31"/>
      <x:c r="B35" s="31"/>
      <x:c r="C35" s="31" t="str">
        <x:f>IFERROR(VLOOKUP(B35,'採用計画'!$A$5:$O$204,2,FALSE),"")</x:f>
      </x:c>
      <x:c r="D35" s="36"/>
      <x:c r="E35" s="31"/>
      <x:c r="F35" s="31"/>
      <x:c r="G35" s="31"/>
      <x:c r="H35" s="31"/>
      <x:c r="I35" s="36"/>
      <x:c r="J35" s="36"/>
      <x:c r="K35" s="36"/>
      <x:c r="L35" s="36"/>
      <x:c r="M35" s="31"/>
      <x:c r="N35" s="31"/>
    </x:row>
    <x:row r="36">
      <x:c r="A36" s="31"/>
      <x:c r="B36" s="31"/>
      <x:c r="C36" s="31" t="str">
        <x:f>IFERROR(VLOOKUP(B36,'採用計画'!$A$5:$O$204,2,FALSE),"")</x:f>
      </x:c>
      <x:c r="D36" s="36"/>
      <x:c r="E36" s="31"/>
      <x:c r="F36" s="31"/>
      <x:c r="G36" s="31"/>
      <x:c r="H36" s="31"/>
      <x:c r="I36" s="36"/>
      <x:c r="J36" s="36"/>
      <x:c r="K36" s="36"/>
      <x:c r="L36" s="36"/>
      <x:c r="M36" s="31"/>
      <x:c r="N36" s="31"/>
    </x:row>
    <x:row r="37">
      <x:c r="A37" s="31"/>
      <x:c r="B37" s="31"/>
      <x:c r="C37" s="31" t="str">
        <x:f>IFERROR(VLOOKUP(B37,'採用計画'!$A$5:$O$204,2,FALSE),"")</x:f>
      </x:c>
      <x:c r="D37" s="36"/>
      <x:c r="E37" s="31"/>
      <x:c r="F37" s="31"/>
      <x:c r="G37" s="31"/>
      <x:c r="H37" s="31"/>
      <x:c r="I37" s="36"/>
      <x:c r="J37" s="36"/>
      <x:c r="K37" s="36"/>
      <x:c r="L37" s="36"/>
      <x:c r="M37" s="31"/>
      <x:c r="N37" s="31"/>
    </x:row>
    <x:row r="38">
      <x:c r="A38" s="31"/>
      <x:c r="B38" s="31"/>
      <x:c r="C38" s="31" t="str">
        <x:f>IFERROR(VLOOKUP(B38,'採用計画'!$A$5:$O$204,2,FALSE),"")</x:f>
      </x:c>
      <x:c r="D38" s="36"/>
      <x:c r="E38" s="31"/>
      <x:c r="F38" s="31"/>
      <x:c r="G38" s="31"/>
      <x:c r="H38" s="31"/>
      <x:c r="I38" s="36"/>
      <x:c r="J38" s="36"/>
      <x:c r="K38" s="36"/>
      <x:c r="L38" s="36"/>
      <x:c r="M38" s="31"/>
      <x:c r="N38" s="31"/>
    </x:row>
    <x:row r="39">
      <x:c r="A39" s="31"/>
      <x:c r="B39" s="31"/>
      <x:c r="C39" s="31" t="str">
        <x:f>IFERROR(VLOOKUP(B39,'採用計画'!$A$5:$O$204,2,FALSE),"")</x:f>
      </x:c>
      <x:c r="D39" s="36"/>
      <x:c r="E39" s="31"/>
      <x:c r="F39" s="31"/>
      <x:c r="G39" s="31"/>
      <x:c r="H39" s="31"/>
      <x:c r="I39" s="36"/>
      <x:c r="J39" s="36"/>
      <x:c r="K39" s="36"/>
      <x:c r="L39" s="36"/>
      <x:c r="M39" s="31"/>
      <x:c r="N39" s="31"/>
    </x:row>
    <x:row r="40">
      <x:c r="A40" s="31"/>
      <x:c r="B40" s="31"/>
      <x:c r="C40" s="31" t="str">
        <x:f>IFERROR(VLOOKUP(B40,'採用計画'!$A$5:$O$204,2,FALSE),"")</x:f>
      </x:c>
      <x:c r="D40" s="36"/>
      <x:c r="E40" s="31"/>
      <x:c r="F40" s="31"/>
      <x:c r="G40" s="31"/>
      <x:c r="H40" s="31"/>
      <x:c r="I40" s="36"/>
      <x:c r="J40" s="36"/>
      <x:c r="K40" s="36"/>
      <x:c r="L40" s="36"/>
      <x:c r="M40" s="31"/>
      <x:c r="N40" s="31"/>
    </x:row>
    <x:row r="41">
      <x:c r="A41" s="31"/>
      <x:c r="B41" s="31"/>
      <x:c r="C41" s="31" t="str">
        <x:f>IFERROR(VLOOKUP(B41,'採用計画'!$A$5:$O$204,2,FALSE),"")</x:f>
      </x:c>
      <x:c r="D41" s="36"/>
      <x:c r="E41" s="31"/>
      <x:c r="F41" s="31"/>
      <x:c r="G41" s="31"/>
      <x:c r="H41" s="31"/>
      <x:c r="I41" s="36"/>
      <x:c r="J41" s="36"/>
      <x:c r="K41" s="36"/>
      <x:c r="L41" s="36"/>
      <x:c r="M41" s="31"/>
      <x:c r="N41" s="31"/>
    </x:row>
    <x:row r="42">
      <x:c r="A42" s="31"/>
      <x:c r="B42" s="31"/>
      <x:c r="C42" s="31" t="str">
        <x:f>IFERROR(VLOOKUP(B42,'採用計画'!$A$5:$O$204,2,FALSE),"")</x:f>
      </x:c>
      <x:c r="D42" s="36"/>
      <x:c r="E42" s="31"/>
      <x:c r="F42" s="31"/>
      <x:c r="G42" s="31"/>
      <x:c r="H42" s="31"/>
      <x:c r="I42" s="36"/>
      <x:c r="J42" s="36"/>
      <x:c r="K42" s="36"/>
      <x:c r="L42" s="36"/>
      <x:c r="M42" s="31"/>
      <x:c r="N42" s="31"/>
    </x:row>
    <x:row r="43">
      <x:c r="A43" s="31"/>
      <x:c r="B43" s="31"/>
      <x:c r="C43" s="31" t="str">
        <x:f>IFERROR(VLOOKUP(B43,'採用計画'!$A$5:$O$204,2,FALSE),"")</x:f>
      </x:c>
      <x:c r="D43" s="36"/>
      <x:c r="E43" s="31"/>
      <x:c r="F43" s="31"/>
      <x:c r="G43" s="31"/>
      <x:c r="H43" s="31"/>
      <x:c r="I43" s="36"/>
      <x:c r="J43" s="36"/>
      <x:c r="K43" s="36"/>
      <x:c r="L43" s="36"/>
      <x:c r="M43" s="31"/>
      <x:c r="N43" s="31"/>
    </x:row>
    <x:row r="44">
      <x:c r="A44" s="31"/>
      <x:c r="B44" s="31"/>
      <x:c r="C44" s="31" t="str">
        <x:f>IFERROR(VLOOKUP(B44,'採用計画'!$A$5:$O$204,2,FALSE),"")</x:f>
      </x:c>
      <x:c r="D44" s="36"/>
      <x:c r="E44" s="31"/>
      <x:c r="F44" s="31"/>
      <x:c r="G44" s="31"/>
      <x:c r="H44" s="31"/>
      <x:c r="I44" s="36"/>
      <x:c r="J44" s="36"/>
      <x:c r="K44" s="36"/>
      <x:c r="L44" s="36"/>
      <x:c r="M44" s="31"/>
      <x:c r="N44" s="31"/>
    </x:row>
    <x:row r="45">
      <x:c r="A45" s="31"/>
      <x:c r="B45" s="31"/>
      <x:c r="C45" s="31" t="str">
        <x:f>IFERROR(VLOOKUP(B45,'採用計画'!$A$5:$O$204,2,FALSE),"")</x:f>
      </x:c>
      <x:c r="D45" s="36"/>
      <x:c r="E45" s="31"/>
      <x:c r="F45" s="31"/>
      <x:c r="G45" s="31"/>
      <x:c r="H45" s="31"/>
      <x:c r="I45" s="36"/>
      <x:c r="J45" s="36"/>
      <x:c r="K45" s="36"/>
      <x:c r="L45" s="36"/>
      <x:c r="M45" s="31"/>
      <x:c r="N45" s="31"/>
    </x:row>
    <x:row r="46">
      <x:c r="A46" s="31"/>
      <x:c r="B46" s="31"/>
      <x:c r="C46" s="31" t="str">
        <x:f>IFERROR(VLOOKUP(B46,'採用計画'!$A$5:$O$204,2,FALSE),"")</x:f>
      </x:c>
      <x:c r="D46" s="36"/>
      <x:c r="E46" s="31"/>
      <x:c r="F46" s="31"/>
      <x:c r="G46" s="31"/>
      <x:c r="H46" s="31"/>
      <x:c r="I46" s="36"/>
      <x:c r="J46" s="36"/>
      <x:c r="K46" s="36"/>
      <x:c r="L46" s="36"/>
      <x:c r="M46" s="31"/>
      <x:c r="N46" s="31"/>
    </x:row>
    <x:row r="47">
      <x:c r="A47" s="31"/>
      <x:c r="B47" s="31"/>
      <x:c r="C47" s="31" t="str">
        <x:f>IFERROR(VLOOKUP(B47,'採用計画'!$A$5:$O$204,2,FALSE),"")</x:f>
      </x:c>
      <x:c r="D47" s="36"/>
      <x:c r="E47" s="31"/>
      <x:c r="F47" s="31"/>
      <x:c r="G47" s="31"/>
      <x:c r="H47" s="31"/>
      <x:c r="I47" s="36"/>
      <x:c r="J47" s="36"/>
      <x:c r="K47" s="36"/>
      <x:c r="L47" s="36"/>
      <x:c r="M47" s="31"/>
      <x:c r="N47" s="31"/>
    </x:row>
    <x:row r="48">
      <x:c r="A48" s="31"/>
      <x:c r="B48" s="31"/>
      <x:c r="C48" s="31" t="str">
        <x:f>IFERROR(VLOOKUP(B48,'採用計画'!$A$5:$O$204,2,FALSE),"")</x:f>
      </x:c>
      <x:c r="D48" s="36"/>
      <x:c r="E48" s="31"/>
      <x:c r="F48" s="31"/>
      <x:c r="G48" s="31"/>
      <x:c r="H48" s="31"/>
      <x:c r="I48" s="36"/>
      <x:c r="J48" s="36"/>
      <x:c r="K48" s="36"/>
      <x:c r="L48" s="36"/>
      <x:c r="M48" s="31"/>
      <x:c r="N48" s="31"/>
    </x:row>
    <x:row r="49">
      <x:c r="A49" s="31"/>
      <x:c r="B49" s="31"/>
      <x:c r="C49" s="31" t="str">
        <x:f>IFERROR(VLOOKUP(B49,'採用計画'!$A$5:$O$204,2,FALSE),"")</x:f>
      </x:c>
      <x:c r="D49" s="36"/>
      <x:c r="E49" s="31"/>
      <x:c r="F49" s="31"/>
      <x:c r="G49" s="31"/>
      <x:c r="H49" s="31"/>
      <x:c r="I49" s="36"/>
      <x:c r="J49" s="36"/>
      <x:c r="K49" s="36"/>
      <x:c r="L49" s="36"/>
      <x:c r="M49" s="31"/>
      <x:c r="N49" s="31"/>
    </x:row>
    <x:row r="50">
      <x:c r="A50" s="31"/>
      <x:c r="B50" s="31"/>
      <x:c r="C50" s="31" t="str">
        <x:f>IFERROR(VLOOKUP(B50,'採用計画'!$A$5:$O$204,2,FALSE),"")</x:f>
      </x:c>
      <x:c r="D50" s="36"/>
      <x:c r="E50" s="31"/>
      <x:c r="F50" s="31"/>
      <x:c r="G50" s="31"/>
      <x:c r="H50" s="31"/>
      <x:c r="I50" s="36"/>
      <x:c r="J50" s="36"/>
      <x:c r="K50" s="36"/>
      <x:c r="L50" s="36"/>
      <x:c r="M50" s="31"/>
      <x:c r="N50" s="31"/>
    </x:row>
    <x:row r="51">
      <x:c r="A51" s="31"/>
      <x:c r="B51" s="31"/>
      <x:c r="C51" s="31" t="str">
        <x:f>IFERROR(VLOOKUP(B51,'採用計画'!$A$5:$O$204,2,FALSE),"")</x:f>
      </x:c>
      <x:c r="D51" s="36"/>
      <x:c r="E51" s="31"/>
      <x:c r="F51" s="31"/>
      <x:c r="G51" s="31"/>
      <x:c r="H51" s="31"/>
      <x:c r="I51" s="36"/>
      <x:c r="J51" s="36"/>
      <x:c r="K51" s="36"/>
      <x:c r="L51" s="36"/>
      <x:c r="M51" s="31"/>
      <x:c r="N51" s="31"/>
    </x:row>
    <x:row r="52">
      <x:c r="A52" s="31"/>
      <x:c r="B52" s="31"/>
      <x:c r="C52" s="31" t="str">
        <x:f>IFERROR(VLOOKUP(B52,'採用計画'!$A$5:$O$204,2,FALSE),"")</x:f>
      </x:c>
      <x:c r="D52" s="36"/>
      <x:c r="E52" s="31"/>
      <x:c r="F52" s="31"/>
      <x:c r="G52" s="31"/>
      <x:c r="H52" s="31"/>
      <x:c r="I52" s="36"/>
      <x:c r="J52" s="36"/>
      <x:c r="K52" s="36"/>
      <x:c r="L52" s="36"/>
      <x:c r="M52" s="31"/>
      <x:c r="N52" s="31"/>
    </x:row>
    <x:row r="53">
      <x:c r="A53" s="31"/>
      <x:c r="B53" s="31"/>
      <x:c r="C53" s="31" t="str">
        <x:f>IFERROR(VLOOKUP(B53,'採用計画'!$A$5:$O$204,2,FALSE),"")</x:f>
      </x:c>
      <x:c r="D53" s="36"/>
      <x:c r="E53" s="31"/>
      <x:c r="F53" s="31"/>
      <x:c r="G53" s="31"/>
      <x:c r="H53" s="31"/>
      <x:c r="I53" s="36"/>
      <x:c r="J53" s="36"/>
      <x:c r="K53" s="36"/>
      <x:c r="L53" s="36"/>
      <x:c r="M53" s="31"/>
      <x:c r="N53" s="31"/>
    </x:row>
    <x:row r="54">
      <x:c r="A54" s="31"/>
      <x:c r="B54" s="31"/>
      <x:c r="C54" s="31" t="str">
        <x:f>IFERROR(VLOOKUP(B54,'採用計画'!$A$5:$O$204,2,FALSE),"")</x:f>
      </x:c>
      <x:c r="D54" s="36"/>
      <x:c r="E54" s="31"/>
      <x:c r="F54" s="31"/>
      <x:c r="G54" s="31"/>
      <x:c r="H54" s="31"/>
      <x:c r="I54" s="36"/>
      <x:c r="J54" s="36"/>
      <x:c r="K54" s="36"/>
      <x:c r="L54" s="36"/>
      <x:c r="M54" s="31"/>
      <x:c r="N54" s="31"/>
    </x:row>
    <x:row r="55">
      <x:c r="A55" s="31"/>
      <x:c r="B55" s="31"/>
      <x:c r="C55" s="31" t="str">
        <x:f>IFERROR(VLOOKUP(B55,'採用計画'!$A$5:$O$204,2,FALSE),"")</x:f>
      </x:c>
      <x:c r="D55" s="36"/>
      <x:c r="E55" s="31"/>
      <x:c r="F55" s="31"/>
      <x:c r="G55" s="31"/>
      <x:c r="H55" s="31"/>
      <x:c r="I55" s="36"/>
      <x:c r="J55" s="36"/>
      <x:c r="K55" s="36"/>
      <x:c r="L55" s="36"/>
      <x:c r="M55" s="31"/>
      <x:c r="N55" s="31"/>
    </x:row>
    <x:row r="56">
      <x:c r="A56" s="31"/>
      <x:c r="B56" s="31"/>
      <x:c r="C56" s="31" t="str">
        <x:f>IFERROR(VLOOKUP(B56,'採用計画'!$A$5:$O$204,2,FALSE),"")</x:f>
      </x:c>
      <x:c r="D56" s="36"/>
      <x:c r="E56" s="31"/>
      <x:c r="F56" s="31"/>
      <x:c r="G56" s="31"/>
      <x:c r="H56" s="31"/>
      <x:c r="I56" s="36"/>
      <x:c r="J56" s="36"/>
      <x:c r="K56" s="36"/>
      <x:c r="L56" s="36"/>
      <x:c r="M56" s="31"/>
      <x:c r="N56" s="31"/>
    </x:row>
    <x:row r="57">
      <x:c r="A57" s="31"/>
      <x:c r="B57" s="31"/>
      <x:c r="C57" s="31" t="str">
        <x:f>IFERROR(VLOOKUP(B57,'採用計画'!$A$5:$O$204,2,FALSE),"")</x:f>
      </x:c>
      <x:c r="D57" s="36"/>
      <x:c r="E57" s="31"/>
      <x:c r="F57" s="31"/>
      <x:c r="G57" s="31"/>
      <x:c r="H57" s="31"/>
      <x:c r="I57" s="36"/>
      <x:c r="J57" s="36"/>
      <x:c r="K57" s="36"/>
      <x:c r="L57" s="36"/>
      <x:c r="M57" s="31"/>
      <x:c r="N57" s="31"/>
    </x:row>
    <x:row r="58">
      <x:c r="A58" s="31"/>
      <x:c r="B58" s="31"/>
      <x:c r="C58" s="31" t="str">
        <x:f>IFERROR(VLOOKUP(B58,'採用計画'!$A$5:$O$204,2,FALSE),"")</x:f>
      </x:c>
      <x:c r="D58" s="36"/>
      <x:c r="E58" s="31"/>
      <x:c r="F58" s="31"/>
      <x:c r="G58" s="31"/>
      <x:c r="H58" s="31"/>
      <x:c r="I58" s="36"/>
      <x:c r="J58" s="36"/>
      <x:c r="K58" s="36"/>
      <x:c r="L58" s="36"/>
      <x:c r="M58" s="31"/>
      <x:c r="N58" s="31"/>
    </x:row>
    <x:row r="59">
      <x:c r="A59" s="31"/>
      <x:c r="B59" s="31"/>
      <x:c r="C59" s="31" t="str">
        <x:f>IFERROR(VLOOKUP(B59,'採用計画'!$A$5:$O$204,2,FALSE),"")</x:f>
      </x:c>
      <x:c r="D59" s="36"/>
      <x:c r="E59" s="31"/>
      <x:c r="F59" s="31"/>
      <x:c r="G59" s="31"/>
      <x:c r="H59" s="31"/>
      <x:c r="I59" s="36"/>
      <x:c r="J59" s="36"/>
      <x:c r="K59" s="36"/>
      <x:c r="L59" s="36"/>
      <x:c r="M59" s="31"/>
      <x:c r="N59" s="31"/>
    </x:row>
    <x:row r="60">
      <x:c r="A60" s="31"/>
      <x:c r="B60" s="31"/>
      <x:c r="C60" s="31" t="str">
        <x:f>IFERROR(VLOOKUP(B60,'採用計画'!$A$5:$O$204,2,FALSE),"")</x:f>
      </x:c>
      <x:c r="D60" s="36"/>
      <x:c r="E60" s="31"/>
      <x:c r="F60" s="31"/>
      <x:c r="G60" s="31"/>
      <x:c r="H60" s="31"/>
      <x:c r="I60" s="36"/>
      <x:c r="J60" s="36"/>
      <x:c r="K60" s="36"/>
      <x:c r="L60" s="36"/>
      <x:c r="M60" s="31"/>
      <x:c r="N60" s="31"/>
    </x:row>
    <x:row r="61">
      <x:c r="A61" s="31"/>
      <x:c r="B61" s="31"/>
      <x:c r="C61" s="31" t="str">
        <x:f>IFERROR(VLOOKUP(B61,'採用計画'!$A$5:$O$204,2,FALSE),"")</x:f>
      </x:c>
      <x:c r="D61" s="36"/>
      <x:c r="E61" s="31"/>
      <x:c r="F61" s="31"/>
      <x:c r="G61" s="31"/>
      <x:c r="H61" s="31"/>
      <x:c r="I61" s="36"/>
      <x:c r="J61" s="36"/>
      <x:c r="K61" s="36"/>
      <x:c r="L61" s="36"/>
      <x:c r="M61" s="31"/>
      <x:c r="N61" s="31"/>
    </x:row>
    <x:row r="62">
      <x:c r="A62" s="31"/>
      <x:c r="B62" s="31"/>
      <x:c r="C62" s="31" t="str">
        <x:f>IFERROR(VLOOKUP(B62,'採用計画'!$A$5:$O$204,2,FALSE),"")</x:f>
      </x:c>
      <x:c r="D62" s="36"/>
      <x:c r="E62" s="31"/>
      <x:c r="F62" s="31"/>
      <x:c r="G62" s="31"/>
      <x:c r="H62" s="31"/>
      <x:c r="I62" s="36"/>
      <x:c r="J62" s="36"/>
      <x:c r="K62" s="36"/>
      <x:c r="L62" s="36"/>
      <x:c r="M62" s="31"/>
      <x:c r="N62" s="31"/>
    </x:row>
    <x:row r="63">
      <x:c r="A63" s="31"/>
      <x:c r="B63" s="31"/>
      <x:c r="C63" s="31" t="str">
        <x:f>IFERROR(VLOOKUP(B63,'採用計画'!$A$5:$O$204,2,FALSE),"")</x:f>
      </x:c>
      <x:c r="D63" s="36"/>
      <x:c r="E63" s="31"/>
      <x:c r="F63" s="31"/>
      <x:c r="G63" s="31"/>
      <x:c r="H63" s="31"/>
      <x:c r="I63" s="36"/>
      <x:c r="J63" s="36"/>
      <x:c r="K63" s="36"/>
      <x:c r="L63" s="36"/>
      <x:c r="M63" s="31"/>
      <x:c r="N63" s="31"/>
    </x:row>
    <x:row r="64">
      <x:c r="A64" s="31"/>
      <x:c r="B64" s="31"/>
      <x:c r="C64" s="31" t="str">
        <x:f>IFERROR(VLOOKUP(B64,'採用計画'!$A$5:$O$204,2,FALSE),"")</x:f>
      </x:c>
      <x:c r="D64" s="36"/>
      <x:c r="E64" s="31"/>
      <x:c r="F64" s="31"/>
      <x:c r="G64" s="31"/>
      <x:c r="H64" s="31"/>
      <x:c r="I64" s="36"/>
      <x:c r="J64" s="36"/>
      <x:c r="K64" s="36"/>
      <x:c r="L64" s="36"/>
      <x:c r="M64" s="31"/>
      <x:c r="N64" s="31"/>
    </x:row>
    <x:row r="65">
      <x:c r="A65" s="31"/>
      <x:c r="B65" s="31"/>
      <x:c r="C65" s="31" t="str">
        <x:f>IFERROR(VLOOKUP(B65,'採用計画'!$A$5:$O$204,2,FALSE),"")</x:f>
      </x:c>
      <x:c r="D65" s="36"/>
      <x:c r="E65" s="31"/>
      <x:c r="F65" s="31"/>
      <x:c r="G65" s="31"/>
      <x:c r="H65" s="31"/>
      <x:c r="I65" s="36"/>
      <x:c r="J65" s="36"/>
      <x:c r="K65" s="36"/>
      <x:c r="L65" s="36"/>
      <x:c r="M65" s="31"/>
      <x:c r="N65" s="31"/>
    </x:row>
    <x:row r="66">
      <x:c r="A66" s="31"/>
      <x:c r="B66" s="31"/>
      <x:c r="C66" s="31" t="str">
        <x:f>IFERROR(VLOOKUP(B66,'採用計画'!$A$5:$O$204,2,FALSE),"")</x:f>
      </x:c>
      <x:c r="D66" s="36"/>
      <x:c r="E66" s="31"/>
      <x:c r="F66" s="31"/>
      <x:c r="G66" s="31"/>
      <x:c r="H66" s="31"/>
      <x:c r="I66" s="36"/>
      <x:c r="J66" s="36"/>
      <x:c r="K66" s="36"/>
      <x:c r="L66" s="36"/>
      <x:c r="M66" s="31"/>
      <x:c r="N66" s="31"/>
    </x:row>
    <x:row r="67">
      <x:c r="A67" s="31"/>
      <x:c r="B67" s="31"/>
      <x:c r="C67" s="31" t="str">
        <x:f>IFERROR(VLOOKUP(B67,'採用計画'!$A$5:$O$204,2,FALSE),"")</x:f>
      </x:c>
      <x:c r="D67" s="36"/>
      <x:c r="E67" s="31"/>
      <x:c r="F67" s="31"/>
      <x:c r="G67" s="31"/>
      <x:c r="H67" s="31"/>
      <x:c r="I67" s="36"/>
      <x:c r="J67" s="36"/>
      <x:c r="K67" s="36"/>
      <x:c r="L67" s="36"/>
      <x:c r="M67" s="31"/>
      <x:c r="N67" s="31"/>
    </x:row>
    <x:row r="68">
      <x:c r="A68" s="31"/>
      <x:c r="B68" s="31"/>
      <x:c r="C68" s="31" t="str">
        <x:f>IFERROR(VLOOKUP(B68,'採用計画'!$A$5:$O$204,2,FALSE),"")</x:f>
      </x:c>
      <x:c r="D68" s="36"/>
      <x:c r="E68" s="31"/>
      <x:c r="F68" s="31"/>
      <x:c r="G68" s="31"/>
      <x:c r="H68" s="31"/>
      <x:c r="I68" s="36"/>
      <x:c r="J68" s="36"/>
      <x:c r="K68" s="36"/>
      <x:c r="L68" s="36"/>
      <x:c r="M68" s="31"/>
      <x:c r="N68" s="31"/>
    </x:row>
    <x:row r="69">
      <x:c r="A69" s="31"/>
      <x:c r="B69" s="31"/>
      <x:c r="C69" s="31" t="str">
        <x:f>IFERROR(VLOOKUP(B69,'採用計画'!$A$5:$O$204,2,FALSE),"")</x:f>
      </x:c>
      <x:c r="D69" s="36"/>
      <x:c r="E69" s="31"/>
      <x:c r="F69" s="31"/>
      <x:c r="G69" s="31"/>
      <x:c r="H69" s="31"/>
      <x:c r="I69" s="36"/>
      <x:c r="J69" s="36"/>
      <x:c r="K69" s="36"/>
      <x:c r="L69" s="36"/>
      <x:c r="M69" s="31"/>
      <x:c r="N69" s="31"/>
    </x:row>
    <x:row r="70">
      <x:c r="A70" s="31"/>
      <x:c r="B70" s="31"/>
      <x:c r="C70" s="31" t="str">
        <x:f>IFERROR(VLOOKUP(B70,'採用計画'!$A$5:$O$204,2,FALSE),"")</x:f>
      </x:c>
      <x:c r="D70" s="36"/>
      <x:c r="E70" s="31"/>
      <x:c r="F70" s="31"/>
      <x:c r="G70" s="31"/>
      <x:c r="H70" s="31"/>
      <x:c r="I70" s="36"/>
      <x:c r="J70" s="36"/>
      <x:c r="K70" s="36"/>
      <x:c r="L70" s="36"/>
      <x:c r="M70" s="31"/>
      <x:c r="N70" s="31"/>
    </x:row>
    <x:row r="71">
      <x:c r="A71" s="31"/>
      <x:c r="B71" s="31"/>
      <x:c r="C71" s="31" t="str">
        <x:f>IFERROR(VLOOKUP(B71,'採用計画'!$A$5:$O$204,2,FALSE),"")</x:f>
      </x:c>
      <x:c r="D71" s="36"/>
      <x:c r="E71" s="31"/>
      <x:c r="F71" s="31"/>
      <x:c r="G71" s="31"/>
      <x:c r="H71" s="31"/>
      <x:c r="I71" s="36"/>
      <x:c r="J71" s="36"/>
      <x:c r="K71" s="36"/>
      <x:c r="L71" s="36"/>
      <x:c r="M71" s="31"/>
      <x:c r="N71" s="31"/>
    </x:row>
    <x:row r="72">
      <x:c r="A72" s="31"/>
      <x:c r="B72" s="31"/>
      <x:c r="C72" s="31" t="str">
        <x:f>IFERROR(VLOOKUP(B72,'採用計画'!$A$5:$O$204,2,FALSE),"")</x:f>
      </x:c>
      <x:c r="D72" s="36"/>
      <x:c r="E72" s="31"/>
      <x:c r="F72" s="31"/>
      <x:c r="G72" s="31"/>
      <x:c r="H72" s="31"/>
      <x:c r="I72" s="36"/>
      <x:c r="J72" s="36"/>
      <x:c r="K72" s="36"/>
      <x:c r="L72" s="36"/>
      <x:c r="M72" s="31"/>
      <x:c r="N72" s="31"/>
    </x:row>
    <x:row r="73">
      <x:c r="A73" s="31"/>
      <x:c r="B73" s="31"/>
      <x:c r="C73" s="31" t="str">
        <x:f>IFERROR(VLOOKUP(B73,'採用計画'!$A$5:$O$204,2,FALSE),"")</x:f>
      </x:c>
      <x:c r="D73" s="36"/>
      <x:c r="E73" s="31"/>
      <x:c r="F73" s="31"/>
      <x:c r="G73" s="31"/>
      <x:c r="H73" s="31"/>
      <x:c r="I73" s="36"/>
      <x:c r="J73" s="36"/>
      <x:c r="K73" s="36"/>
      <x:c r="L73" s="36"/>
      <x:c r="M73" s="31"/>
      <x:c r="N73" s="31"/>
    </x:row>
    <x:row r="74">
      <x:c r="A74" s="31"/>
      <x:c r="B74" s="31"/>
      <x:c r="C74" s="31" t="str">
        <x:f>IFERROR(VLOOKUP(B74,'採用計画'!$A$5:$O$204,2,FALSE),"")</x:f>
      </x:c>
      <x:c r="D74" s="36"/>
      <x:c r="E74" s="31"/>
      <x:c r="F74" s="31"/>
      <x:c r="G74" s="31"/>
      <x:c r="H74" s="31"/>
      <x:c r="I74" s="36"/>
      <x:c r="J74" s="36"/>
      <x:c r="K74" s="36"/>
      <x:c r="L74" s="36"/>
      <x:c r="M74" s="31"/>
      <x:c r="N74" s="31"/>
    </x:row>
    <x:row r="75">
      <x:c r="A75" s="31"/>
      <x:c r="B75" s="31"/>
      <x:c r="C75" s="31" t="str">
        <x:f>IFERROR(VLOOKUP(B75,'採用計画'!$A$5:$O$204,2,FALSE),"")</x:f>
      </x:c>
      <x:c r="D75" s="36"/>
      <x:c r="E75" s="31"/>
      <x:c r="F75" s="31"/>
      <x:c r="G75" s="31"/>
      <x:c r="H75" s="31"/>
      <x:c r="I75" s="36"/>
      <x:c r="J75" s="36"/>
      <x:c r="K75" s="36"/>
      <x:c r="L75" s="36"/>
      <x:c r="M75" s="31"/>
      <x:c r="N75" s="31"/>
    </x:row>
    <x:row r="76">
      <x:c r="A76" s="31"/>
      <x:c r="B76" s="31"/>
      <x:c r="C76" s="31" t="str">
        <x:f>IFERROR(VLOOKUP(B76,'採用計画'!$A$5:$O$204,2,FALSE),"")</x:f>
      </x:c>
      <x:c r="D76" s="36"/>
      <x:c r="E76" s="31"/>
      <x:c r="F76" s="31"/>
      <x:c r="G76" s="31"/>
      <x:c r="H76" s="31"/>
      <x:c r="I76" s="36"/>
      <x:c r="J76" s="36"/>
      <x:c r="K76" s="36"/>
      <x:c r="L76" s="36"/>
      <x:c r="M76" s="31"/>
      <x:c r="N76" s="31"/>
    </x:row>
    <x:row r="77">
      <x:c r="A77" s="31"/>
      <x:c r="B77" s="31"/>
      <x:c r="C77" s="31" t="str">
        <x:f>IFERROR(VLOOKUP(B77,'採用計画'!$A$5:$O$204,2,FALSE),"")</x:f>
      </x:c>
      <x:c r="D77" s="36"/>
      <x:c r="E77" s="31"/>
      <x:c r="F77" s="31"/>
      <x:c r="G77" s="31"/>
      <x:c r="H77" s="31"/>
      <x:c r="I77" s="36"/>
      <x:c r="J77" s="36"/>
      <x:c r="K77" s="36"/>
      <x:c r="L77" s="36"/>
      <x:c r="M77" s="31"/>
      <x:c r="N77" s="31"/>
    </x:row>
    <x:row r="78">
      <x:c r="A78" s="31"/>
      <x:c r="B78" s="31"/>
      <x:c r="C78" s="31" t="str">
        <x:f>IFERROR(VLOOKUP(B78,'採用計画'!$A$5:$O$204,2,FALSE),"")</x:f>
      </x:c>
      <x:c r="D78" s="36"/>
      <x:c r="E78" s="31"/>
      <x:c r="F78" s="31"/>
      <x:c r="G78" s="31"/>
      <x:c r="H78" s="31"/>
      <x:c r="I78" s="36"/>
      <x:c r="J78" s="36"/>
      <x:c r="K78" s="36"/>
      <x:c r="L78" s="36"/>
      <x:c r="M78" s="31"/>
      <x:c r="N78" s="31"/>
    </x:row>
    <x:row r="79">
      <x:c r="A79" s="31"/>
      <x:c r="B79" s="31"/>
      <x:c r="C79" s="31" t="str">
        <x:f>IFERROR(VLOOKUP(B79,'採用計画'!$A$5:$O$204,2,FALSE),"")</x:f>
      </x:c>
      <x:c r="D79" s="36"/>
      <x:c r="E79" s="31"/>
      <x:c r="F79" s="31"/>
      <x:c r="G79" s="31"/>
      <x:c r="H79" s="31"/>
      <x:c r="I79" s="36"/>
      <x:c r="J79" s="36"/>
      <x:c r="K79" s="36"/>
      <x:c r="L79" s="36"/>
      <x:c r="M79" s="31"/>
      <x:c r="N79" s="31"/>
    </x:row>
    <x:row r="80">
      <x:c r="A80" s="31"/>
      <x:c r="B80" s="31"/>
      <x:c r="C80" s="31" t="str">
        <x:f>IFERROR(VLOOKUP(B80,'採用計画'!$A$5:$O$204,2,FALSE),"")</x:f>
      </x:c>
      <x:c r="D80" s="36"/>
      <x:c r="E80" s="31"/>
      <x:c r="F80" s="31"/>
      <x:c r="G80" s="31"/>
      <x:c r="H80" s="31"/>
      <x:c r="I80" s="36"/>
      <x:c r="J80" s="36"/>
      <x:c r="K80" s="36"/>
      <x:c r="L80" s="36"/>
      <x:c r="M80" s="31"/>
      <x:c r="N80" s="31"/>
    </x:row>
    <x:row r="81">
      <x:c r="A81" s="31"/>
      <x:c r="B81" s="31"/>
      <x:c r="C81" s="31" t="str">
        <x:f>IFERROR(VLOOKUP(B81,'採用計画'!$A$5:$O$204,2,FALSE),"")</x:f>
      </x:c>
      <x:c r="D81" s="36"/>
      <x:c r="E81" s="31"/>
      <x:c r="F81" s="31"/>
      <x:c r="G81" s="31"/>
      <x:c r="H81" s="31"/>
      <x:c r="I81" s="36"/>
      <x:c r="J81" s="36"/>
      <x:c r="K81" s="36"/>
      <x:c r="L81" s="36"/>
      <x:c r="M81" s="31"/>
      <x:c r="N81" s="31"/>
    </x:row>
    <x:row r="82">
      <x:c r="A82" s="31"/>
      <x:c r="B82" s="31"/>
      <x:c r="C82" s="31" t="str">
        <x:f>IFERROR(VLOOKUP(B82,'採用計画'!$A$5:$O$204,2,FALSE),"")</x:f>
      </x:c>
      <x:c r="D82" s="36"/>
      <x:c r="E82" s="31"/>
      <x:c r="F82" s="31"/>
      <x:c r="G82" s="31"/>
      <x:c r="H82" s="31"/>
      <x:c r="I82" s="36"/>
      <x:c r="J82" s="36"/>
      <x:c r="K82" s="36"/>
      <x:c r="L82" s="36"/>
      <x:c r="M82" s="31"/>
      <x:c r="N82" s="31"/>
    </x:row>
    <x:row r="83">
      <x:c r="A83" s="31"/>
      <x:c r="B83" s="31"/>
      <x:c r="C83" s="31" t="str">
        <x:f>IFERROR(VLOOKUP(B83,'採用計画'!$A$5:$O$204,2,FALSE),"")</x:f>
      </x:c>
      <x:c r="D83" s="36"/>
      <x:c r="E83" s="31"/>
      <x:c r="F83" s="31"/>
      <x:c r="G83" s="31"/>
      <x:c r="H83" s="31"/>
      <x:c r="I83" s="36"/>
      <x:c r="J83" s="36"/>
      <x:c r="K83" s="36"/>
      <x:c r="L83" s="36"/>
      <x:c r="M83" s="31"/>
      <x:c r="N83" s="31"/>
    </x:row>
    <x:row r="84">
      <x:c r="A84" s="31"/>
      <x:c r="B84" s="31"/>
      <x:c r="C84" s="31" t="str">
        <x:f>IFERROR(VLOOKUP(B84,'採用計画'!$A$5:$O$204,2,FALSE),"")</x:f>
      </x:c>
      <x:c r="D84" s="36"/>
      <x:c r="E84" s="31"/>
      <x:c r="F84" s="31"/>
      <x:c r="G84" s="31"/>
      <x:c r="H84" s="31"/>
      <x:c r="I84" s="36"/>
      <x:c r="J84" s="36"/>
      <x:c r="K84" s="36"/>
      <x:c r="L84" s="36"/>
      <x:c r="M84" s="31"/>
      <x:c r="N84" s="31"/>
    </x:row>
    <x:row r="85">
      <x:c r="A85" s="31"/>
      <x:c r="B85" s="31"/>
      <x:c r="C85" s="31" t="str">
        <x:f>IFERROR(VLOOKUP(B85,'採用計画'!$A$5:$O$204,2,FALSE),"")</x:f>
      </x:c>
      <x:c r="D85" s="36"/>
      <x:c r="E85" s="31"/>
      <x:c r="F85" s="31"/>
      <x:c r="G85" s="31"/>
      <x:c r="H85" s="31"/>
      <x:c r="I85" s="36"/>
      <x:c r="J85" s="36"/>
      <x:c r="K85" s="36"/>
      <x:c r="L85" s="36"/>
      <x:c r="M85" s="31"/>
      <x:c r="N85" s="31"/>
    </x:row>
    <x:row r="86">
      <x:c r="A86" s="31"/>
      <x:c r="B86" s="31"/>
      <x:c r="C86" s="31" t="str">
        <x:f>IFERROR(VLOOKUP(B86,'採用計画'!$A$5:$O$204,2,FALSE),"")</x:f>
      </x:c>
      <x:c r="D86" s="36"/>
      <x:c r="E86" s="31"/>
      <x:c r="F86" s="31"/>
      <x:c r="G86" s="31"/>
      <x:c r="H86" s="31"/>
      <x:c r="I86" s="36"/>
      <x:c r="J86" s="36"/>
      <x:c r="K86" s="36"/>
      <x:c r="L86" s="36"/>
      <x:c r="M86" s="31"/>
      <x:c r="N86" s="31"/>
    </x:row>
    <x:row r="87">
      <x:c r="A87" s="31"/>
      <x:c r="B87" s="31"/>
      <x:c r="C87" s="31" t="str">
        <x:f>IFERROR(VLOOKUP(B87,'採用計画'!$A$5:$O$204,2,FALSE),"")</x:f>
      </x:c>
      <x:c r="D87" s="36"/>
      <x:c r="E87" s="31"/>
      <x:c r="F87" s="31"/>
      <x:c r="G87" s="31"/>
      <x:c r="H87" s="31"/>
      <x:c r="I87" s="36"/>
      <x:c r="J87" s="36"/>
      <x:c r="K87" s="36"/>
      <x:c r="L87" s="36"/>
      <x:c r="M87" s="31"/>
      <x:c r="N87" s="31"/>
    </x:row>
    <x:row r="88">
      <x:c r="A88" s="31"/>
      <x:c r="B88" s="31"/>
      <x:c r="C88" s="31" t="str">
        <x:f>IFERROR(VLOOKUP(B88,'採用計画'!$A$5:$O$204,2,FALSE),"")</x:f>
      </x:c>
      <x:c r="D88" s="36"/>
      <x:c r="E88" s="31"/>
      <x:c r="F88" s="31"/>
      <x:c r="G88" s="31"/>
      <x:c r="H88" s="31"/>
      <x:c r="I88" s="36"/>
      <x:c r="J88" s="36"/>
      <x:c r="K88" s="36"/>
      <x:c r="L88" s="36"/>
      <x:c r="M88" s="31"/>
      <x:c r="N88" s="31"/>
    </x:row>
    <x:row r="89">
      <x:c r="A89" s="31"/>
      <x:c r="B89" s="31"/>
      <x:c r="C89" s="31" t="str">
        <x:f>IFERROR(VLOOKUP(B89,'採用計画'!$A$5:$O$204,2,FALSE),"")</x:f>
      </x:c>
      <x:c r="D89" s="36"/>
      <x:c r="E89" s="31"/>
      <x:c r="F89" s="31"/>
      <x:c r="G89" s="31"/>
      <x:c r="H89" s="31"/>
      <x:c r="I89" s="36"/>
      <x:c r="J89" s="36"/>
      <x:c r="K89" s="36"/>
      <x:c r="L89" s="36"/>
      <x:c r="M89" s="31"/>
      <x:c r="N89" s="31"/>
    </x:row>
    <x:row r="90">
      <x:c r="A90" s="31"/>
      <x:c r="B90" s="31"/>
      <x:c r="C90" s="31" t="str">
        <x:f>IFERROR(VLOOKUP(B90,'採用計画'!$A$5:$O$204,2,FALSE),"")</x:f>
      </x:c>
      <x:c r="D90" s="36"/>
      <x:c r="E90" s="31"/>
      <x:c r="F90" s="31"/>
      <x:c r="G90" s="31"/>
      <x:c r="H90" s="31"/>
      <x:c r="I90" s="36"/>
      <x:c r="J90" s="36"/>
      <x:c r="K90" s="36"/>
      <x:c r="L90" s="36"/>
      <x:c r="M90" s="31"/>
      <x:c r="N90" s="31"/>
    </x:row>
    <x:row r="91">
      <x:c r="A91" s="31"/>
      <x:c r="B91" s="31"/>
      <x:c r="C91" s="31" t="str">
        <x:f>IFERROR(VLOOKUP(B91,'採用計画'!$A$5:$O$204,2,FALSE),"")</x:f>
      </x:c>
      <x:c r="D91" s="36"/>
      <x:c r="E91" s="31"/>
      <x:c r="F91" s="31"/>
      <x:c r="G91" s="31"/>
      <x:c r="H91" s="31"/>
      <x:c r="I91" s="36"/>
      <x:c r="J91" s="36"/>
      <x:c r="K91" s="36"/>
      <x:c r="L91" s="36"/>
      <x:c r="M91" s="31"/>
      <x:c r="N91" s="31"/>
    </x:row>
    <x:row r="92">
      <x:c r="A92" s="31"/>
      <x:c r="B92" s="31"/>
      <x:c r="C92" s="31" t="str">
        <x:f>IFERROR(VLOOKUP(B92,'採用計画'!$A$5:$O$204,2,FALSE),"")</x:f>
      </x:c>
      <x:c r="D92" s="36"/>
      <x:c r="E92" s="31"/>
      <x:c r="F92" s="31"/>
      <x:c r="G92" s="31"/>
      <x:c r="H92" s="31"/>
      <x:c r="I92" s="36"/>
      <x:c r="J92" s="36"/>
      <x:c r="K92" s="36"/>
      <x:c r="L92" s="36"/>
      <x:c r="M92" s="31"/>
      <x:c r="N92" s="31"/>
    </x:row>
    <x:row r="93">
      <x:c r="A93" s="31"/>
      <x:c r="B93" s="31"/>
      <x:c r="C93" s="31" t="str">
        <x:f>IFERROR(VLOOKUP(B93,'採用計画'!$A$5:$O$204,2,FALSE),"")</x:f>
      </x:c>
      <x:c r="D93" s="36"/>
      <x:c r="E93" s="31"/>
      <x:c r="F93" s="31"/>
      <x:c r="G93" s="31"/>
      <x:c r="H93" s="31"/>
      <x:c r="I93" s="36"/>
      <x:c r="J93" s="36"/>
      <x:c r="K93" s="36"/>
      <x:c r="L93" s="36"/>
      <x:c r="M93" s="31"/>
      <x:c r="N93" s="31"/>
    </x:row>
    <x:row r="94">
      <x:c r="A94" s="31"/>
      <x:c r="B94" s="31"/>
      <x:c r="C94" s="31" t="str">
        <x:f>IFERROR(VLOOKUP(B94,'採用計画'!$A$5:$O$204,2,FALSE),"")</x:f>
      </x:c>
      <x:c r="D94" s="36"/>
      <x:c r="E94" s="31"/>
      <x:c r="F94" s="31"/>
      <x:c r="G94" s="31"/>
      <x:c r="H94" s="31"/>
      <x:c r="I94" s="36"/>
      <x:c r="J94" s="36"/>
      <x:c r="K94" s="36"/>
      <x:c r="L94" s="36"/>
      <x:c r="M94" s="31"/>
      <x:c r="N94" s="31"/>
    </x:row>
    <x:row r="95">
      <x:c r="A95" s="31"/>
      <x:c r="B95" s="31"/>
      <x:c r="C95" s="31" t="str">
        <x:f>IFERROR(VLOOKUP(B95,'採用計画'!$A$5:$O$204,2,FALSE),"")</x:f>
      </x:c>
      <x:c r="D95" s="36"/>
      <x:c r="E95" s="31"/>
      <x:c r="F95" s="31"/>
      <x:c r="G95" s="31"/>
      <x:c r="H95" s="31"/>
      <x:c r="I95" s="36"/>
      <x:c r="J95" s="36"/>
      <x:c r="K95" s="36"/>
      <x:c r="L95" s="36"/>
      <x:c r="M95" s="31"/>
      <x:c r="N95" s="31"/>
    </x:row>
    <x:row r="96">
      <x:c r="A96" s="31"/>
      <x:c r="B96" s="31"/>
      <x:c r="C96" s="31" t="str">
        <x:f>IFERROR(VLOOKUP(B96,'採用計画'!$A$5:$O$204,2,FALSE),"")</x:f>
      </x:c>
      <x:c r="D96" s="36"/>
      <x:c r="E96" s="31"/>
      <x:c r="F96" s="31"/>
      <x:c r="G96" s="31"/>
      <x:c r="H96" s="31"/>
      <x:c r="I96" s="36"/>
      <x:c r="J96" s="36"/>
      <x:c r="K96" s="36"/>
      <x:c r="L96" s="36"/>
      <x:c r="M96" s="31"/>
      <x:c r="N96" s="31"/>
    </x:row>
    <x:row r="97">
      <x:c r="A97" s="31"/>
      <x:c r="B97" s="31"/>
      <x:c r="C97" s="31" t="str">
        <x:f>IFERROR(VLOOKUP(B97,'採用計画'!$A$5:$O$204,2,FALSE),"")</x:f>
      </x:c>
      <x:c r="D97" s="36"/>
      <x:c r="E97" s="31"/>
      <x:c r="F97" s="31"/>
      <x:c r="G97" s="31"/>
      <x:c r="H97" s="31"/>
      <x:c r="I97" s="36"/>
      <x:c r="J97" s="36"/>
      <x:c r="K97" s="36"/>
      <x:c r="L97" s="36"/>
      <x:c r="M97" s="31"/>
      <x:c r="N97" s="31"/>
    </x:row>
    <x:row r="98">
      <x:c r="A98" s="31"/>
      <x:c r="B98" s="31"/>
      <x:c r="C98" s="31" t="str">
        <x:f>IFERROR(VLOOKUP(B98,'採用計画'!$A$5:$O$204,2,FALSE),"")</x:f>
      </x:c>
      <x:c r="D98" s="36"/>
      <x:c r="E98" s="31"/>
      <x:c r="F98" s="31"/>
      <x:c r="G98" s="31"/>
      <x:c r="H98" s="31"/>
      <x:c r="I98" s="36"/>
      <x:c r="J98" s="36"/>
      <x:c r="K98" s="36"/>
      <x:c r="L98" s="36"/>
      <x:c r="M98" s="31"/>
      <x:c r="N98" s="31"/>
    </x:row>
    <x:row r="99">
      <x:c r="A99" s="31"/>
      <x:c r="B99" s="31"/>
      <x:c r="C99" s="31" t="str">
        <x:f>IFERROR(VLOOKUP(B99,'採用計画'!$A$5:$O$204,2,FALSE),"")</x:f>
      </x:c>
      <x:c r="D99" s="36"/>
      <x:c r="E99" s="31"/>
      <x:c r="F99" s="31"/>
      <x:c r="G99" s="31"/>
      <x:c r="H99" s="31"/>
      <x:c r="I99" s="36"/>
      <x:c r="J99" s="36"/>
      <x:c r="K99" s="36"/>
      <x:c r="L99" s="36"/>
      <x:c r="M99" s="31"/>
      <x:c r="N99" s="31"/>
    </x:row>
    <x:row r="100">
      <x:c r="A100" s="31"/>
      <x:c r="B100" s="31"/>
      <x:c r="C100" s="31" t="str">
        <x:f>IFERROR(VLOOKUP(B100,'採用計画'!$A$5:$O$204,2,FALSE),"")</x:f>
      </x:c>
      <x:c r="D100" s="36"/>
      <x:c r="E100" s="31"/>
      <x:c r="F100" s="31"/>
      <x:c r="G100" s="31"/>
      <x:c r="H100" s="31"/>
      <x:c r="I100" s="36"/>
      <x:c r="J100" s="36"/>
      <x:c r="K100" s="36"/>
      <x:c r="L100" s="36"/>
      <x:c r="M100" s="31"/>
      <x:c r="N100" s="31"/>
    </x:row>
    <x:row r="101">
      <x:c r="A101" s="31"/>
      <x:c r="B101" s="31"/>
      <x:c r="C101" s="31" t="str">
        <x:f>IFERROR(VLOOKUP(B101,'採用計画'!$A$5:$O$204,2,FALSE),"")</x:f>
      </x:c>
      <x:c r="D101" s="36"/>
      <x:c r="E101" s="31"/>
      <x:c r="F101" s="31"/>
      <x:c r="G101" s="31"/>
      <x:c r="H101" s="31"/>
      <x:c r="I101" s="36"/>
      <x:c r="J101" s="36"/>
      <x:c r="K101" s="36"/>
      <x:c r="L101" s="36"/>
      <x:c r="M101" s="31"/>
      <x:c r="N101" s="31"/>
    </x:row>
    <x:row r="102">
      <x:c r="A102" s="31"/>
      <x:c r="B102" s="31"/>
      <x:c r="C102" s="31" t="str">
        <x:f>IFERROR(VLOOKUP(B102,'採用計画'!$A$5:$O$204,2,FALSE),"")</x:f>
      </x:c>
      <x:c r="D102" s="36"/>
      <x:c r="E102" s="31"/>
      <x:c r="F102" s="31"/>
      <x:c r="G102" s="31"/>
      <x:c r="H102" s="31"/>
      <x:c r="I102" s="36"/>
      <x:c r="J102" s="36"/>
      <x:c r="K102" s="36"/>
      <x:c r="L102" s="36"/>
      <x:c r="M102" s="31"/>
      <x:c r="N102" s="31"/>
    </x:row>
    <x:row r="103">
      <x:c r="A103" s="31"/>
      <x:c r="B103" s="31"/>
      <x:c r="C103" s="31" t="str">
        <x:f>IFERROR(VLOOKUP(B103,'採用計画'!$A$5:$O$204,2,FALSE),"")</x:f>
      </x:c>
      <x:c r="D103" s="36"/>
      <x:c r="E103" s="31"/>
      <x:c r="F103" s="31"/>
      <x:c r="G103" s="31"/>
      <x:c r="H103" s="31"/>
      <x:c r="I103" s="36"/>
      <x:c r="J103" s="36"/>
      <x:c r="K103" s="36"/>
      <x:c r="L103" s="36"/>
      <x:c r="M103" s="31"/>
      <x:c r="N103" s="31"/>
    </x:row>
    <x:row r="104">
      <x:c r="A104" s="31"/>
      <x:c r="B104" s="31"/>
      <x:c r="C104" s="31" t="str">
        <x:f>IFERROR(VLOOKUP(B104,'採用計画'!$A$5:$O$204,2,FALSE),"")</x:f>
      </x:c>
      <x:c r="D104" s="36"/>
      <x:c r="E104" s="31"/>
      <x:c r="F104" s="31"/>
      <x:c r="G104" s="31"/>
      <x:c r="H104" s="31"/>
      <x:c r="I104" s="36"/>
      <x:c r="J104" s="36"/>
      <x:c r="K104" s="36"/>
      <x:c r="L104" s="36"/>
      <x:c r="M104" s="31"/>
      <x:c r="N104" s="31"/>
    </x:row>
    <x:row r="105">
      <x:c r="A105" s="31"/>
      <x:c r="B105" s="31"/>
      <x:c r="C105" s="31" t="str">
        <x:f>IFERROR(VLOOKUP(B105,'採用計画'!$A$5:$O$204,2,FALSE),"")</x:f>
      </x:c>
      <x:c r="D105" s="36"/>
      <x:c r="E105" s="31"/>
      <x:c r="F105" s="31"/>
      <x:c r="G105" s="31"/>
      <x:c r="H105" s="31"/>
      <x:c r="I105" s="36"/>
      <x:c r="J105" s="36"/>
      <x:c r="K105" s="36"/>
      <x:c r="L105" s="36"/>
      <x:c r="M105" s="31"/>
      <x:c r="N105" s="31"/>
    </x:row>
    <x:row r="106">
      <x:c r="A106" s="31"/>
      <x:c r="B106" s="31"/>
      <x:c r="C106" s="31" t="str">
        <x:f>IFERROR(VLOOKUP(B106,'採用計画'!$A$5:$O$204,2,FALSE),"")</x:f>
      </x:c>
      <x:c r="D106" s="36"/>
      <x:c r="E106" s="31"/>
      <x:c r="F106" s="31"/>
      <x:c r="G106" s="31"/>
      <x:c r="H106" s="31"/>
      <x:c r="I106" s="36"/>
      <x:c r="J106" s="36"/>
      <x:c r="K106" s="36"/>
      <x:c r="L106" s="36"/>
      <x:c r="M106" s="31"/>
      <x:c r="N106" s="31"/>
    </x:row>
    <x:row r="107">
      <x:c r="A107" s="31"/>
      <x:c r="B107" s="31"/>
      <x:c r="C107" s="31" t="str">
        <x:f>IFERROR(VLOOKUP(B107,'採用計画'!$A$5:$O$204,2,FALSE),"")</x:f>
      </x:c>
      <x:c r="D107" s="36"/>
      <x:c r="E107" s="31"/>
      <x:c r="F107" s="31"/>
      <x:c r="G107" s="31"/>
      <x:c r="H107" s="31"/>
      <x:c r="I107" s="36"/>
      <x:c r="J107" s="36"/>
      <x:c r="K107" s="36"/>
      <x:c r="L107" s="36"/>
      <x:c r="M107" s="31"/>
      <x:c r="N107" s="31"/>
    </x:row>
    <x:row r="108">
      <x:c r="A108" s="31"/>
      <x:c r="B108" s="31"/>
      <x:c r="C108" s="31" t="str">
        <x:f>IFERROR(VLOOKUP(B108,'採用計画'!$A$5:$O$204,2,FALSE),"")</x:f>
      </x:c>
      <x:c r="D108" s="36"/>
      <x:c r="E108" s="31"/>
      <x:c r="F108" s="31"/>
      <x:c r="G108" s="31"/>
      <x:c r="H108" s="31"/>
      <x:c r="I108" s="36"/>
      <x:c r="J108" s="36"/>
      <x:c r="K108" s="36"/>
      <x:c r="L108" s="36"/>
      <x:c r="M108" s="31"/>
      <x:c r="N108" s="31"/>
    </x:row>
    <x:row r="109">
      <x:c r="A109" s="31"/>
      <x:c r="B109" s="31"/>
      <x:c r="C109" s="31" t="str">
        <x:f>IFERROR(VLOOKUP(B109,'採用計画'!$A$5:$O$204,2,FALSE),"")</x:f>
      </x:c>
      <x:c r="D109" s="36"/>
      <x:c r="E109" s="31"/>
      <x:c r="F109" s="31"/>
      <x:c r="G109" s="31"/>
      <x:c r="H109" s="31"/>
      <x:c r="I109" s="36"/>
      <x:c r="J109" s="36"/>
      <x:c r="K109" s="36"/>
      <x:c r="L109" s="36"/>
      <x:c r="M109" s="31"/>
      <x:c r="N109" s="31"/>
    </x:row>
    <x:row r="110">
      <x:c r="A110" s="31"/>
      <x:c r="B110" s="31"/>
      <x:c r="C110" s="31" t="str">
        <x:f>IFERROR(VLOOKUP(B110,'採用計画'!$A$5:$O$204,2,FALSE),"")</x:f>
      </x:c>
      <x:c r="D110" s="36"/>
      <x:c r="E110" s="31"/>
      <x:c r="F110" s="31"/>
      <x:c r="G110" s="31"/>
      <x:c r="H110" s="31"/>
      <x:c r="I110" s="36"/>
      <x:c r="J110" s="36"/>
      <x:c r="K110" s="36"/>
      <x:c r="L110" s="36"/>
      <x:c r="M110" s="31"/>
      <x:c r="N110" s="31"/>
    </x:row>
    <x:row r="111">
      <x:c r="A111" s="31"/>
      <x:c r="B111" s="31"/>
      <x:c r="C111" s="31" t="str">
        <x:f>IFERROR(VLOOKUP(B111,'採用計画'!$A$5:$O$204,2,FALSE),"")</x:f>
      </x:c>
      <x:c r="D111" s="36"/>
      <x:c r="E111" s="31"/>
      <x:c r="F111" s="31"/>
      <x:c r="G111" s="31"/>
      <x:c r="H111" s="31"/>
      <x:c r="I111" s="36"/>
      <x:c r="J111" s="36"/>
      <x:c r="K111" s="36"/>
      <x:c r="L111" s="36"/>
      <x:c r="M111" s="31"/>
      <x:c r="N111" s="31"/>
    </x:row>
    <x:row r="112">
      <x:c r="A112" s="31"/>
      <x:c r="B112" s="31"/>
      <x:c r="C112" s="31" t="str">
        <x:f>IFERROR(VLOOKUP(B112,'採用計画'!$A$5:$O$204,2,FALSE),"")</x:f>
      </x:c>
      <x:c r="D112" s="36"/>
      <x:c r="E112" s="31"/>
      <x:c r="F112" s="31"/>
      <x:c r="G112" s="31"/>
      <x:c r="H112" s="31"/>
      <x:c r="I112" s="36"/>
      <x:c r="J112" s="36"/>
      <x:c r="K112" s="36"/>
      <x:c r="L112" s="36"/>
      <x:c r="M112" s="31"/>
      <x:c r="N112" s="31"/>
    </x:row>
    <x:row r="113">
      <x:c r="A113" s="31"/>
      <x:c r="B113" s="31"/>
      <x:c r="C113" s="31" t="str">
        <x:f>IFERROR(VLOOKUP(B113,'採用計画'!$A$5:$O$204,2,FALSE),"")</x:f>
      </x:c>
      <x:c r="D113" s="36"/>
      <x:c r="E113" s="31"/>
      <x:c r="F113" s="31"/>
      <x:c r="G113" s="31"/>
      <x:c r="H113" s="31"/>
      <x:c r="I113" s="36"/>
      <x:c r="J113" s="36"/>
      <x:c r="K113" s="36"/>
      <x:c r="L113" s="36"/>
      <x:c r="M113" s="31"/>
      <x:c r="N113" s="31"/>
    </x:row>
    <x:row r="114">
      <x:c r="A114" s="31"/>
      <x:c r="B114" s="31"/>
      <x:c r="C114" s="31" t="str">
        <x:f>IFERROR(VLOOKUP(B114,'採用計画'!$A$5:$O$204,2,FALSE),"")</x:f>
      </x:c>
      <x:c r="D114" s="36"/>
      <x:c r="E114" s="31"/>
      <x:c r="F114" s="31"/>
      <x:c r="G114" s="31"/>
      <x:c r="H114" s="31"/>
      <x:c r="I114" s="36"/>
      <x:c r="J114" s="36"/>
      <x:c r="K114" s="36"/>
      <x:c r="L114" s="36"/>
      <x:c r="M114" s="31"/>
      <x:c r="N114" s="31"/>
    </x:row>
    <x:row r="115">
      <x:c r="A115" s="31"/>
      <x:c r="B115" s="31"/>
      <x:c r="C115" s="31" t="str">
        <x:f>IFERROR(VLOOKUP(B115,'採用計画'!$A$5:$O$204,2,FALSE),"")</x:f>
      </x:c>
      <x:c r="D115" s="36"/>
      <x:c r="E115" s="31"/>
      <x:c r="F115" s="31"/>
      <x:c r="G115" s="31"/>
      <x:c r="H115" s="31"/>
      <x:c r="I115" s="36"/>
      <x:c r="J115" s="36"/>
      <x:c r="K115" s="36"/>
      <x:c r="L115" s="36"/>
      <x:c r="M115" s="31"/>
      <x:c r="N115" s="31"/>
    </x:row>
    <x:row r="116">
      <x:c r="A116" s="31"/>
      <x:c r="B116" s="31"/>
      <x:c r="C116" s="31" t="str">
        <x:f>IFERROR(VLOOKUP(B116,'採用計画'!$A$5:$O$204,2,FALSE),"")</x:f>
      </x:c>
      <x:c r="D116" s="36"/>
      <x:c r="E116" s="31"/>
      <x:c r="F116" s="31"/>
      <x:c r="G116" s="31"/>
      <x:c r="H116" s="31"/>
      <x:c r="I116" s="36"/>
      <x:c r="J116" s="36"/>
      <x:c r="K116" s="36"/>
      <x:c r="L116" s="36"/>
      <x:c r="M116" s="31"/>
      <x:c r="N116" s="31"/>
    </x:row>
    <x:row r="117">
      <x:c r="A117" s="31"/>
      <x:c r="B117" s="31"/>
      <x:c r="C117" s="31" t="str">
        <x:f>IFERROR(VLOOKUP(B117,'採用計画'!$A$5:$O$204,2,FALSE),"")</x:f>
      </x:c>
      <x:c r="D117" s="36"/>
      <x:c r="E117" s="31"/>
      <x:c r="F117" s="31"/>
      <x:c r="G117" s="31"/>
      <x:c r="H117" s="31"/>
      <x:c r="I117" s="36"/>
      <x:c r="J117" s="36"/>
      <x:c r="K117" s="36"/>
      <x:c r="L117" s="36"/>
      <x:c r="M117" s="31"/>
      <x:c r="N117" s="31"/>
    </x:row>
    <x:row r="118">
      <x:c r="A118" s="31"/>
      <x:c r="B118" s="31"/>
      <x:c r="C118" s="31" t="str">
        <x:f>IFERROR(VLOOKUP(B118,'採用計画'!$A$5:$O$204,2,FALSE),"")</x:f>
      </x:c>
      <x:c r="D118" s="36"/>
      <x:c r="E118" s="31"/>
      <x:c r="F118" s="31"/>
      <x:c r="G118" s="31"/>
      <x:c r="H118" s="31"/>
      <x:c r="I118" s="36"/>
      <x:c r="J118" s="36"/>
      <x:c r="K118" s="36"/>
      <x:c r="L118" s="36"/>
      <x:c r="M118" s="31"/>
      <x:c r="N118" s="31"/>
    </x:row>
    <x:row r="119">
      <x:c r="A119" s="31"/>
      <x:c r="B119" s="31"/>
      <x:c r="C119" s="31" t="str">
        <x:f>IFERROR(VLOOKUP(B119,'採用計画'!$A$5:$O$204,2,FALSE),"")</x:f>
      </x:c>
      <x:c r="D119" s="36"/>
      <x:c r="E119" s="31"/>
      <x:c r="F119" s="31"/>
      <x:c r="G119" s="31"/>
      <x:c r="H119" s="31"/>
      <x:c r="I119" s="36"/>
      <x:c r="J119" s="36"/>
      <x:c r="K119" s="36"/>
      <x:c r="L119" s="36"/>
      <x:c r="M119" s="31"/>
      <x:c r="N119" s="31"/>
    </x:row>
    <x:row r="120">
      <x:c r="A120" s="31"/>
      <x:c r="B120" s="31"/>
      <x:c r="C120" s="31" t="str">
        <x:f>IFERROR(VLOOKUP(B120,'採用計画'!$A$5:$O$204,2,FALSE),"")</x:f>
      </x:c>
      <x:c r="D120" s="36"/>
      <x:c r="E120" s="31"/>
      <x:c r="F120" s="31"/>
      <x:c r="G120" s="31"/>
      <x:c r="H120" s="31"/>
      <x:c r="I120" s="36"/>
      <x:c r="J120" s="36"/>
      <x:c r="K120" s="36"/>
      <x:c r="L120" s="36"/>
      <x:c r="M120" s="31"/>
      <x:c r="N120" s="31"/>
    </x:row>
    <x:row r="121">
      <x:c r="A121" s="31"/>
      <x:c r="B121" s="31"/>
      <x:c r="C121" s="31" t="str">
        <x:f>IFERROR(VLOOKUP(B121,'採用計画'!$A$5:$O$204,2,FALSE),"")</x:f>
      </x:c>
      <x:c r="D121" s="36"/>
      <x:c r="E121" s="31"/>
      <x:c r="F121" s="31"/>
      <x:c r="G121" s="31"/>
      <x:c r="H121" s="31"/>
      <x:c r="I121" s="36"/>
      <x:c r="J121" s="36"/>
      <x:c r="K121" s="36"/>
      <x:c r="L121" s="36"/>
      <x:c r="M121" s="31"/>
      <x:c r="N121" s="31"/>
    </x:row>
    <x:row r="122">
      <x:c r="A122" s="31"/>
      <x:c r="B122" s="31"/>
      <x:c r="C122" s="31" t="str">
        <x:f>IFERROR(VLOOKUP(B122,'採用計画'!$A$5:$O$204,2,FALSE),"")</x:f>
      </x:c>
      <x:c r="D122" s="36"/>
      <x:c r="E122" s="31"/>
      <x:c r="F122" s="31"/>
      <x:c r="G122" s="31"/>
      <x:c r="H122" s="31"/>
      <x:c r="I122" s="36"/>
      <x:c r="J122" s="36"/>
      <x:c r="K122" s="36"/>
      <x:c r="L122" s="36"/>
      <x:c r="M122" s="31"/>
      <x:c r="N122" s="31"/>
    </x:row>
    <x:row r="123">
      <x:c r="A123" s="31"/>
      <x:c r="B123" s="31"/>
      <x:c r="C123" s="31" t="str">
        <x:f>IFERROR(VLOOKUP(B123,'採用計画'!$A$5:$O$204,2,FALSE),"")</x:f>
      </x:c>
      <x:c r="D123" s="36"/>
      <x:c r="E123" s="31"/>
      <x:c r="F123" s="31"/>
      <x:c r="G123" s="31"/>
      <x:c r="H123" s="31"/>
      <x:c r="I123" s="36"/>
      <x:c r="J123" s="36"/>
      <x:c r="K123" s="36"/>
      <x:c r="L123" s="36"/>
      <x:c r="M123" s="31"/>
      <x:c r="N123" s="31"/>
    </x:row>
    <x:row r="124">
      <x:c r="A124" s="31"/>
      <x:c r="B124" s="31"/>
      <x:c r="C124" s="31" t="str">
        <x:f>IFERROR(VLOOKUP(B124,'採用計画'!$A$5:$O$204,2,FALSE),"")</x:f>
      </x:c>
      <x:c r="D124" s="36"/>
      <x:c r="E124" s="31"/>
      <x:c r="F124" s="31"/>
      <x:c r="G124" s="31"/>
      <x:c r="H124" s="31"/>
      <x:c r="I124" s="36"/>
      <x:c r="J124" s="36"/>
      <x:c r="K124" s="36"/>
      <x:c r="L124" s="36"/>
      <x:c r="M124" s="31"/>
      <x:c r="N124" s="31"/>
    </x:row>
    <x:row r="125">
      <x:c r="A125" s="31"/>
      <x:c r="B125" s="31"/>
      <x:c r="C125" s="31" t="str">
        <x:f>IFERROR(VLOOKUP(B125,'採用計画'!$A$5:$O$204,2,FALSE),"")</x:f>
      </x:c>
      <x:c r="D125" s="36"/>
      <x:c r="E125" s="31"/>
      <x:c r="F125" s="31"/>
      <x:c r="G125" s="31"/>
      <x:c r="H125" s="31"/>
      <x:c r="I125" s="36"/>
      <x:c r="J125" s="36"/>
      <x:c r="K125" s="36"/>
      <x:c r="L125" s="36"/>
      <x:c r="M125" s="31"/>
      <x:c r="N125" s="31"/>
    </x:row>
    <x:row r="126">
      <x:c r="A126" s="31"/>
      <x:c r="B126" s="31"/>
      <x:c r="C126" s="31" t="str">
        <x:f>IFERROR(VLOOKUP(B126,'採用計画'!$A$5:$O$204,2,FALSE),"")</x:f>
      </x:c>
      <x:c r="D126" s="36"/>
      <x:c r="E126" s="31"/>
      <x:c r="F126" s="31"/>
      <x:c r="G126" s="31"/>
      <x:c r="H126" s="31"/>
      <x:c r="I126" s="36"/>
      <x:c r="J126" s="36"/>
      <x:c r="K126" s="36"/>
      <x:c r="L126" s="36"/>
      <x:c r="M126" s="31"/>
      <x:c r="N126" s="31"/>
    </x:row>
    <x:row r="127">
      <x:c r="A127" s="31"/>
      <x:c r="B127" s="31"/>
      <x:c r="C127" s="31" t="str">
        <x:f>IFERROR(VLOOKUP(B127,'採用計画'!$A$5:$O$204,2,FALSE),"")</x:f>
      </x:c>
      <x:c r="D127" s="36"/>
      <x:c r="E127" s="31"/>
      <x:c r="F127" s="31"/>
      <x:c r="G127" s="31"/>
      <x:c r="H127" s="31"/>
      <x:c r="I127" s="36"/>
      <x:c r="J127" s="36"/>
      <x:c r="K127" s="36"/>
      <x:c r="L127" s="36"/>
      <x:c r="M127" s="31"/>
      <x:c r="N127" s="31"/>
    </x:row>
    <x:row r="128">
      <x:c r="A128" s="31"/>
      <x:c r="B128" s="31"/>
      <x:c r="C128" s="31" t="str">
        <x:f>IFERROR(VLOOKUP(B128,'採用計画'!$A$5:$O$204,2,FALSE),"")</x:f>
      </x:c>
      <x:c r="D128" s="36"/>
      <x:c r="E128" s="31"/>
      <x:c r="F128" s="31"/>
      <x:c r="G128" s="31"/>
      <x:c r="H128" s="31"/>
      <x:c r="I128" s="36"/>
      <x:c r="J128" s="36"/>
      <x:c r="K128" s="36"/>
      <x:c r="L128" s="36"/>
      <x:c r="M128" s="31"/>
      <x:c r="N128" s="31"/>
    </x:row>
    <x:row r="129">
      <x:c r="A129" s="31"/>
      <x:c r="B129" s="31"/>
      <x:c r="C129" s="31" t="str">
        <x:f>IFERROR(VLOOKUP(B129,'採用計画'!$A$5:$O$204,2,FALSE),"")</x:f>
      </x:c>
      <x:c r="D129" s="36"/>
      <x:c r="E129" s="31"/>
      <x:c r="F129" s="31"/>
      <x:c r="G129" s="31"/>
      <x:c r="H129" s="31"/>
      <x:c r="I129" s="36"/>
      <x:c r="J129" s="36"/>
      <x:c r="K129" s="36"/>
      <x:c r="L129" s="36"/>
      <x:c r="M129" s="31"/>
      <x:c r="N129" s="31"/>
    </x:row>
    <x:row r="130">
      <x:c r="A130" s="31"/>
      <x:c r="B130" s="31"/>
      <x:c r="C130" s="31" t="str">
        <x:f>IFERROR(VLOOKUP(B130,'採用計画'!$A$5:$O$204,2,FALSE),"")</x:f>
      </x:c>
      <x:c r="D130" s="36"/>
      <x:c r="E130" s="31"/>
      <x:c r="F130" s="31"/>
      <x:c r="G130" s="31"/>
      <x:c r="H130" s="31"/>
      <x:c r="I130" s="36"/>
      <x:c r="J130" s="36"/>
      <x:c r="K130" s="36"/>
      <x:c r="L130" s="36"/>
      <x:c r="M130" s="31"/>
      <x:c r="N130" s="31"/>
    </x:row>
    <x:row r="131">
      <x:c r="A131" s="31"/>
      <x:c r="B131" s="31"/>
      <x:c r="C131" s="31" t="str">
        <x:f>IFERROR(VLOOKUP(B131,'採用計画'!$A$5:$O$204,2,FALSE),"")</x:f>
      </x:c>
      <x:c r="D131" s="36"/>
      <x:c r="E131" s="31"/>
      <x:c r="F131" s="31"/>
      <x:c r="G131" s="31"/>
      <x:c r="H131" s="31"/>
      <x:c r="I131" s="36"/>
      <x:c r="J131" s="36"/>
      <x:c r="K131" s="36"/>
      <x:c r="L131" s="36"/>
      <x:c r="M131" s="31"/>
      <x:c r="N131" s="31"/>
    </x:row>
    <x:row r="132">
      <x:c r="A132" s="31"/>
      <x:c r="B132" s="31"/>
      <x:c r="C132" s="31" t="str">
        <x:f>IFERROR(VLOOKUP(B132,'採用計画'!$A$5:$O$204,2,FALSE),"")</x:f>
      </x:c>
      <x:c r="D132" s="36"/>
      <x:c r="E132" s="31"/>
      <x:c r="F132" s="31"/>
      <x:c r="G132" s="31"/>
      <x:c r="H132" s="31"/>
      <x:c r="I132" s="36"/>
      <x:c r="J132" s="36"/>
      <x:c r="K132" s="36"/>
      <x:c r="L132" s="36"/>
      <x:c r="M132" s="31"/>
      <x:c r="N132" s="31"/>
    </x:row>
    <x:row r="133">
      <x:c r="A133" s="31"/>
      <x:c r="B133" s="31"/>
      <x:c r="C133" s="31" t="str">
        <x:f>IFERROR(VLOOKUP(B133,'採用計画'!$A$5:$O$204,2,FALSE),"")</x:f>
      </x:c>
      <x:c r="D133" s="36"/>
      <x:c r="E133" s="31"/>
      <x:c r="F133" s="31"/>
      <x:c r="G133" s="31"/>
      <x:c r="H133" s="31"/>
      <x:c r="I133" s="36"/>
      <x:c r="J133" s="36"/>
      <x:c r="K133" s="36"/>
      <x:c r="L133" s="36"/>
      <x:c r="M133" s="31"/>
      <x:c r="N133" s="31"/>
    </x:row>
    <x:row r="134">
      <x:c r="A134" s="31"/>
      <x:c r="B134" s="31"/>
      <x:c r="C134" s="31" t="str">
        <x:f>IFERROR(VLOOKUP(B134,'採用計画'!$A$5:$O$204,2,FALSE),"")</x:f>
      </x:c>
      <x:c r="D134" s="36"/>
      <x:c r="E134" s="31"/>
      <x:c r="F134" s="31"/>
      <x:c r="G134" s="31"/>
      <x:c r="H134" s="31"/>
      <x:c r="I134" s="36"/>
      <x:c r="J134" s="36"/>
      <x:c r="K134" s="36"/>
      <x:c r="L134" s="36"/>
      <x:c r="M134" s="31"/>
      <x:c r="N134" s="31"/>
    </x:row>
    <x:row r="135">
      <x:c r="A135" s="31"/>
      <x:c r="B135" s="31"/>
      <x:c r="C135" s="31" t="str">
        <x:f>IFERROR(VLOOKUP(B135,'採用計画'!$A$5:$O$204,2,FALSE),"")</x:f>
      </x:c>
      <x:c r="D135" s="36"/>
      <x:c r="E135" s="31"/>
      <x:c r="F135" s="31"/>
      <x:c r="G135" s="31"/>
      <x:c r="H135" s="31"/>
      <x:c r="I135" s="36"/>
      <x:c r="J135" s="36"/>
      <x:c r="K135" s="36"/>
      <x:c r="L135" s="36"/>
      <x:c r="M135" s="31"/>
      <x:c r="N135" s="31"/>
    </x:row>
    <x:row r="136">
      <x:c r="A136" s="31"/>
      <x:c r="B136" s="31"/>
      <x:c r="C136" s="31" t="str">
        <x:f>IFERROR(VLOOKUP(B136,'採用計画'!$A$5:$O$204,2,FALSE),"")</x:f>
      </x:c>
      <x:c r="D136" s="36"/>
      <x:c r="E136" s="31"/>
      <x:c r="F136" s="31"/>
      <x:c r="G136" s="31"/>
      <x:c r="H136" s="31"/>
      <x:c r="I136" s="36"/>
      <x:c r="J136" s="36"/>
      <x:c r="K136" s="36"/>
      <x:c r="L136" s="36"/>
      <x:c r="M136" s="31"/>
      <x:c r="N136" s="31"/>
    </x:row>
    <x:row r="137">
      <x:c r="A137" s="31"/>
      <x:c r="B137" s="31"/>
      <x:c r="C137" s="31" t="str">
        <x:f>IFERROR(VLOOKUP(B137,'採用計画'!$A$5:$O$204,2,FALSE),"")</x:f>
      </x:c>
      <x:c r="D137" s="36"/>
      <x:c r="E137" s="31"/>
      <x:c r="F137" s="31"/>
      <x:c r="G137" s="31"/>
      <x:c r="H137" s="31"/>
      <x:c r="I137" s="36"/>
      <x:c r="J137" s="36"/>
      <x:c r="K137" s="36"/>
      <x:c r="L137" s="36"/>
      <x:c r="M137" s="31"/>
      <x:c r="N137" s="31"/>
    </x:row>
    <x:row r="138">
      <x:c r="A138" s="31"/>
      <x:c r="B138" s="31"/>
      <x:c r="C138" s="31" t="str">
        <x:f>IFERROR(VLOOKUP(B138,'採用計画'!$A$5:$O$204,2,FALSE),"")</x:f>
      </x:c>
      <x:c r="D138" s="36"/>
      <x:c r="E138" s="31"/>
      <x:c r="F138" s="31"/>
      <x:c r="G138" s="31"/>
      <x:c r="H138" s="31"/>
      <x:c r="I138" s="36"/>
      <x:c r="J138" s="36"/>
      <x:c r="K138" s="36"/>
      <x:c r="L138" s="36"/>
      <x:c r="M138" s="31"/>
      <x:c r="N138" s="31"/>
    </x:row>
    <x:row r="139">
      <x:c r="A139" s="31"/>
      <x:c r="B139" s="31"/>
      <x:c r="C139" s="31" t="str">
        <x:f>IFERROR(VLOOKUP(B139,'採用計画'!$A$5:$O$204,2,FALSE),"")</x:f>
      </x:c>
      <x:c r="D139" s="36"/>
      <x:c r="E139" s="31"/>
      <x:c r="F139" s="31"/>
      <x:c r="G139" s="31"/>
      <x:c r="H139" s="31"/>
      <x:c r="I139" s="36"/>
      <x:c r="J139" s="36"/>
      <x:c r="K139" s="36"/>
      <x:c r="L139" s="36"/>
      <x:c r="M139" s="31"/>
      <x:c r="N139" s="31"/>
    </x:row>
    <x:row r="140">
      <x:c r="A140" s="31"/>
      <x:c r="B140" s="31"/>
      <x:c r="C140" s="31" t="str">
        <x:f>IFERROR(VLOOKUP(B140,'採用計画'!$A$5:$O$204,2,FALSE),"")</x:f>
      </x:c>
      <x:c r="D140" s="36"/>
      <x:c r="E140" s="31"/>
      <x:c r="F140" s="31"/>
      <x:c r="G140" s="31"/>
      <x:c r="H140" s="31"/>
      <x:c r="I140" s="36"/>
      <x:c r="J140" s="36"/>
      <x:c r="K140" s="36"/>
      <x:c r="L140" s="36"/>
      <x:c r="M140" s="31"/>
      <x:c r="N140" s="31"/>
    </x:row>
    <x:row r="141">
      <x:c r="A141" s="31"/>
      <x:c r="B141" s="31"/>
      <x:c r="C141" s="31" t="str">
        <x:f>IFERROR(VLOOKUP(B141,'採用計画'!$A$5:$O$204,2,FALSE),"")</x:f>
      </x:c>
      <x:c r="D141" s="36"/>
      <x:c r="E141" s="31"/>
      <x:c r="F141" s="31"/>
      <x:c r="G141" s="31"/>
      <x:c r="H141" s="31"/>
      <x:c r="I141" s="36"/>
      <x:c r="J141" s="36"/>
      <x:c r="K141" s="36"/>
      <x:c r="L141" s="36"/>
      <x:c r="M141" s="31"/>
      <x:c r="N141" s="31"/>
    </x:row>
    <x:row r="142">
      <x:c r="A142" s="31"/>
      <x:c r="B142" s="31"/>
      <x:c r="C142" s="31" t="str">
        <x:f>IFERROR(VLOOKUP(B142,'採用計画'!$A$5:$O$204,2,FALSE),"")</x:f>
      </x:c>
      <x:c r="D142" s="36"/>
      <x:c r="E142" s="31"/>
      <x:c r="F142" s="31"/>
      <x:c r="G142" s="31"/>
      <x:c r="H142" s="31"/>
      <x:c r="I142" s="36"/>
      <x:c r="J142" s="36"/>
      <x:c r="K142" s="36"/>
      <x:c r="L142" s="36"/>
      <x:c r="M142" s="31"/>
      <x:c r="N142" s="31"/>
    </x:row>
    <x:row r="143">
      <x:c r="A143" s="31"/>
      <x:c r="B143" s="31"/>
      <x:c r="C143" s="31" t="str">
        <x:f>IFERROR(VLOOKUP(B143,'採用計画'!$A$5:$O$204,2,FALSE),"")</x:f>
      </x:c>
      <x:c r="D143" s="36"/>
      <x:c r="E143" s="31"/>
      <x:c r="F143" s="31"/>
      <x:c r="G143" s="31"/>
      <x:c r="H143" s="31"/>
      <x:c r="I143" s="36"/>
      <x:c r="J143" s="36"/>
      <x:c r="K143" s="36"/>
      <x:c r="L143" s="36"/>
      <x:c r="M143" s="31"/>
      <x:c r="N143" s="31"/>
    </x:row>
    <x:row r="144">
      <x:c r="A144" s="31"/>
      <x:c r="B144" s="31"/>
      <x:c r="C144" s="31" t="str">
        <x:f>IFERROR(VLOOKUP(B144,'採用計画'!$A$5:$O$204,2,FALSE),"")</x:f>
      </x:c>
      <x:c r="D144" s="36"/>
      <x:c r="E144" s="31"/>
      <x:c r="F144" s="31"/>
      <x:c r="G144" s="31"/>
      <x:c r="H144" s="31"/>
      <x:c r="I144" s="36"/>
      <x:c r="J144" s="36"/>
      <x:c r="K144" s="36"/>
      <x:c r="L144" s="36"/>
      <x:c r="M144" s="31"/>
      <x:c r="N144" s="31"/>
    </x:row>
    <x:row r="145">
      <x:c r="A145" s="31"/>
      <x:c r="B145" s="31"/>
      <x:c r="C145" s="31" t="str">
        <x:f>IFERROR(VLOOKUP(B145,'採用計画'!$A$5:$O$204,2,FALSE),"")</x:f>
      </x:c>
      <x:c r="D145" s="36"/>
      <x:c r="E145" s="31"/>
      <x:c r="F145" s="31"/>
      <x:c r="G145" s="31"/>
      <x:c r="H145" s="31"/>
      <x:c r="I145" s="36"/>
      <x:c r="J145" s="36"/>
      <x:c r="K145" s="36"/>
      <x:c r="L145" s="36"/>
      <x:c r="M145" s="31"/>
      <x:c r="N145" s="31"/>
    </x:row>
    <x:row r="146">
      <x:c r="A146" s="31"/>
      <x:c r="B146" s="31"/>
      <x:c r="C146" s="31" t="str">
        <x:f>IFERROR(VLOOKUP(B146,'採用計画'!$A$5:$O$204,2,FALSE),"")</x:f>
      </x:c>
      <x:c r="D146" s="36"/>
      <x:c r="E146" s="31"/>
      <x:c r="F146" s="31"/>
      <x:c r="G146" s="31"/>
      <x:c r="H146" s="31"/>
      <x:c r="I146" s="36"/>
      <x:c r="J146" s="36"/>
      <x:c r="K146" s="36"/>
      <x:c r="L146" s="36"/>
      <x:c r="M146" s="31"/>
      <x:c r="N146" s="31"/>
    </x:row>
    <x:row r="147">
      <x:c r="A147" s="31"/>
      <x:c r="B147" s="31"/>
      <x:c r="C147" s="31" t="str">
        <x:f>IFERROR(VLOOKUP(B147,'採用計画'!$A$5:$O$204,2,FALSE),"")</x:f>
      </x:c>
      <x:c r="D147" s="36"/>
      <x:c r="E147" s="31"/>
      <x:c r="F147" s="31"/>
      <x:c r="G147" s="31"/>
      <x:c r="H147" s="31"/>
      <x:c r="I147" s="36"/>
      <x:c r="J147" s="36"/>
      <x:c r="K147" s="36"/>
      <x:c r="L147" s="36"/>
      <x:c r="M147" s="31"/>
      <x:c r="N147" s="31"/>
    </x:row>
    <x:row r="148">
      <x:c r="A148" s="31"/>
      <x:c r="B148" s="31"/>
      <x:c r="C148" s="31" t="str">
        <x:f>IFERROR(VLOOKUP(B148,'採用計画'!$A$5:$O$204,2,FALSE),"")</x:f>
      </x:c>
      <x:c r="D148" s="36"/>
      <x:c r="E148" s="31"/>
      <x:c r="F148" s="31"/>
      <x:c r="G148" s="31"/>
      <x:c r="H148" s="31"/>
      <x:c r="I148" s="36"/>
      <x:c r="J148" s="36"/>
      <x:c r="K148" s="36"/>
      <x:c r="L148" s="36"/>
      <x:c r="M148" s="31"/>
      <x:c r="N148" s="31"/>
    </x:row>
    <x:row r="149">
      <x:c r="A149" s="31"/>
      <x:c r="B149" s="31"/>
      <x:c r="C149" s="31" t="str">
        <x:f>IFERROR(VLOOKUP(B149,'採用計画'!$A$5:$O$204,2,FALSE),"")</x:f>
      </x:c>
      <x:c r="D149" s="36"/>
      <x:c r="E149" s="31"/>
      <x:c r="F149" s="31"/>
      <x:c r="G149" s="31"/>
      <x:c r="H149" s="31"/>
      <x:c r="I149" s="36"/>
      <x:c r="J149" s="36"/>
      <x:c r="K149" s="36"/>
      <x:c r="L149" s="36"/>
      <x:c r="M149" s="31"/>
      <x:c r="N149" s="31"/>
    </x:row>
    <x:row r="150">
      <x:c r="A150" s="31"/>
      <x:c r="B150" s="31"/>
      <x:c r="C150" s="31" t="str">
        <x:f>IFERROR(VLOOKUP(B150,'採用計画'!$A$5:$O$204,2,FALSE),"")</x:f>
      </x:c>
      <x:c r="D150" s="36"/>
      <x:c r="E150" s="31"/>
      <x:c r="F150" s="31"/>
      <x:c r="G150" s="31"/>
      <x:c r="H150" s="31"/>
      <x:c r="I150" s="36"/>
      <x:c r="J150" s="36"/>
      <x:c r="K150" s="36"/>
      <x:c r="L150" s="36"/>
      <x:c r="M150" s="31"/>
      <x:c r="N150" s="31"/>
    </x:row>
    <x:row r="151">
      <x:c r="A151" s="31"/>
      <x:c r="B151" s="31"/>
      <x:c r="C151" s="31" t="str">
        <x:f>IFERROR(VLOOKUP(B151,'採用計画'!$A$5:$O$204,2,FALSE),"")</x:f>
      </x:c>
      <x:c r="D151" s="36"/>
      <x:c r="E151" s="31"/>
      <x:c r="F151" s="31"/>
      <x:c r="G151" s="31"/>
      <x:c r="H151" s="31"/>
      <x:c r="I151" s="36"/>
      <x:c r="J151" s="36"/>
      <x:c r="K151" s="36"/>
      <x:c r="L151" s="36"/>
      <x:c r="M151" s="31"/>
      <x:c r="N151" s="31"/>
    </x:row>
    <x:row r="152">
      <x:c r="A152" s="31"/>
      <x:c r="B152" s="31"/>
      <x:c r="C152" s="31" t="str">
        <x:f>IFERROR(VLOOKUP(B152,'採用計画'!$A$5:$O$204,2,FALSE),"")</x:f>
      </x:c>
      <x:c r="D152" s="36"/>
      <x:c r="E152" s="31"/>
      <x:c r="F152" s="31"/>
      <x:c r="G152" s="31"/>
      <x:c r="H152" s="31"/>
      <x:c r="I152" s="36"/>
      <x:c r="J152" s="36"/>
      <x:c r="K152" s="36"/>
      <x:c r="L152" s="36"/>
      <x:c r="M152" s="31"/>
      <x:c r="N152" s="31"/>
    </x:row>
    <x:row r="153">
      <x:c r="A153" s="31"/>
      <x:c r="B153" s="31"/>
      <x:c r="C153" s="31" t="str">
        <x:f>IFERROR(VLOOKUP(B153,'採用計画'!$A$5:$O$204,2,FALSE),"")</x:f>
      </x:c>
      <x:c r="D153" s="36"/>
      <x:c r="E153" s="31"/>
      <x:c r="F153" s="31"/>
      <x:c r="G153" s="31"/>
      <x:c r="H153" s="31"/>
      <x:c r="I153" s="36"/>
      <x:c r="J153" s="36"/>
      <x:c r="K153" s="36"/>
      <x:c r="L153" s="36"/>
      <x:c r="M153" s="31"/>
      <x:c r="N153" s="31"/>
    </x:row>
    <x:row r="154">
      <x:c r="A154" s="31"/>
      <x:c r="B154" s="31"/>
      <x:c r="C154" s="31" t="str">
        <x:f>IFERROR(VLOOKUP(B154,'採用計画'!$A$5:$O$204,2,FALSE),"")</x:f>
      </x:c>
      <x:c r="D154" s="36"/>
      <x:c r="E154" s="31"/>
      <x:c r="F154" s="31"/>
      <x:c r="G154" s="31"/>
      <x:c r="H154" s="31"/>
      <x:c r="I154" s="36"/>
      <x:c r="J154" s="36"/>
      <x:c r="K154" s="36"/>
      <x:c r="L154" s="36"/>
      <x:c r="M154" s="31"/>
      <x:c r="N154" s="31"/>
    </x:row>
    <x:row r="155">
      <x:c r="A155" s="31"/>
      <x:c r="B155" s="31"/>
      <x:c r="C155" s="31" t="str">
        <x:f>IFERROR(VLOOKUP(B155,'採用計画'!$A$5:$O$204,2,FALSE),"")</x:f>
      </x:c>
      <x:c r="D155" s="36"/>
      <x:c r="E155" s="31"/>
      <x:c r="F155" s="31"/>
      <x:c r="G155" s="31"/>
      <x:c r="H155" s="31"/>
      <x:c r="I155" s="36"/>
      <x:c r="J155" s="36"/>
      <x:c r="K155" s="36"/>
      <x:c r="L155" s="36"/>
      <x:c r="M155" s="31"/>
      <x:c r="N155" s="31"/>
    </x:row>
    <x:row r="156">
      <x:c r="A156" s="31"/>
      <x:c r="B156" s="31"/>
      <x:c r="C156" s="31" t="str">
        <x:f>IFERROR(VLOOKUP(B156,'採用計画'!$A$5:$O$204,2,FALSE),"")</x:f>
      </x:c>
      <x:c r="D156" s="36"/>
      <x:c r="E156" s="31"/>
      <x:c r="F156" s="31"/>
      <x:c r="G156" s="31"/>
      <x:c r="H156" s="31"/>
      <x:c r="I156" s="36"/>
      <x:c r="J156" s="36"/>
      <x:c r="K156" s="36"/>
      <x:c r="L156" s="36"/>
      <x:c r="M156" s="31"/>
      <x:c r="N156" s="31"/>
    </x:row>
    <x:row r="157">
      <x:c r="A157" s="31"/>
      <x:c r="B157" s="31"/>
      <x:c r="C157" s="31" t="str">
        <x:f>IFERROR(VLOOKUP(B157,'採用計画'!$A$5:$O$204,2,FALSE),"")</x:f>
      </x:c>
      <x:c r="D157" s="36"/>
      <x:c r="E157" s="31"/>
      <x:c r="F157" s="31"/>
      <x:c r="G157" s="31"/>
      <x:c r="H157" s="31"/>
      <x:c r="I157" s="36"/>
      <x:c r="J157" s="36"/>
      <x:c r="K157" s="36"/>
      <x:c r="L157" s="36"/>
      <x:c r="M157" s="31"/>
      <x:c r="N157" s="31"/>
    </x:row>
    <x:row r="158">
      <x:c r="A158" s="31"/>
      <x:c r="B158" s="31"/>
      <x:c r="C158" s="31" t="str">
        <x:f>IFERROR(VLOOKUP(B158,'採用計画'!$A$5:$O$204,2,FALSE),"")</x:f>
      </x:c>
      <x:c r="D158" s="36"/>
      <x:c r="E158" s="31"/>
      <x:c r="F158" s="31"/>
      <x:c r="G158" s="31"/>
      <x:c r="H158" s="31"/>
      <x:c r="I158" s="36"/>
      <x:c r="J158" s="36"/>
      <x:c r="K158" s="36"/>
      <x:c r="L158" s="36"/>
      <x:c r="M158" s="31"/>
      <x:c r="N158" s="31"/>
    </x:row>
    <x:row r="159">
      <x:c r="A159" s="31"/>
      <x:c r="B159" s="31"/>
      <x:c r="C159" s="31" t="str">
        <x:f>IFERROR(VLOOKUP(B159,'採用計画'!$A$5:$O$204,2,FALSE),"")</x:f>
      </x:c>
      <x:c r="D159" s="36"/>
      <x:c r="E159" s="31"/>
      <x:c r="F159" s="31"/>
      <x:c r="G159" s="31"/>
      <x:c r="H159" s="31"/>
      <x:c r="I159" s="36"/>
      <x:c r="J159" s="36"/>
      <x:c r="K159" s="36"/>
      <x:c r="L159" s="36"/>
      <x:c r="M159" s="31"/>
      <x:c r="N159" s="31"/>
    </x:row>
    <x:row r="160">
      <x:c r="A160" s="31"/>
      <x:c r="B160" s="31"/>
      <x:c r="C160" s="31" t="str">
        <x:f>IFERROR(VLOOKUP(B160,'採用計画'!$A$5:$O$204,2,FALSE),"")</x:f>
      </x:c>
      <x:c r="D160" s="36"/>
      <x:c r="E160" s="31"/>
      <x:c r="F160" s="31"/>
      <x:c r="G160" s="31"/>
      <x:c r="H160" s="31"/>
      <x:c r="I160" s="36"/>
      <x:c r="J160" s="36"/>
      <x:c r="K160" s="36"/>
      <x:c r="L160" s="36"/>
      <x:c r="M160" s="31"/>
      <x:c r="N160" s="31"/>
    </x:row>
    <x:row r="161">
      <x:c r="A161" s="31"/>
      <x:c r="B161" s="31"/>
      <x:c r="C161" s="31" t="str">
        <x:f>IFERROR(VLOOKUP(B161,'採用計画'!$A$5:$O$204,2,FALSE),"")</x:f>
      </x:c>
      <x:c r="D161" s="36"/>
      <x:c r="E161" s="31"/>
      <x:c r="F161" s="31"/>
      <x:c r="G161" s="31"/>
      <x:c r="H161" s="31"/>
      <x:c r="I161" s="36"/>
      <x:c r="J161" s="36"/>
      <x:c r="K161" s="36"/>
      <x:c r="L161" s="36"/>
      <x:c r="M161" s="31"/>
      <x:c r="N161" s="31"/>
    </x:row>
    <x:row r="162">
      <x:c r="A162" s="31"/>
      <x:c r="B162" s="31"/>
      <x:c r="C162" s="31" t="str">
        <x:f>IFERROR(VLOOKUP(B162,'採用計画'!$A$5:$O$204,2,FALSE),"")</x:f>
      </x:c>
      <x:c r="D162" s="36"/>
      <x:c r="E162" s="31"/>
      <x:c r="F162" s="31"/>
      <x:c r="G162" s="31"/>
      <x:c r="H162" s="31"/>
      <x:c r="I162" s="36"/>
      <x:c r="J162" s="36"/>
      <x:c r="K162" s="36"/>
      <x:c r="L162" s="36"/>
      <x:c r="M162" s="31"/>
      <x:c r="N162" s="31"/>
    </x:row>
    <x:row r="163">
      <x:c r="A163" s="31"/>
      <x:c r="B163" s="31"/>
      <x:c r="C163" s="31" t="str">
        <x:f>IFERROR(VLOOKUP(B163,'採用計画'!$A$5:$O$204,2,FALSE),"")</x:f>
      </x:c>
      <x:c r="D163" s="36"/>
      <x:c r="E163" s="31"/>
      <x:c r="F163" s="31"/>
      <x:c r="G163" s="31"/>
      <x:c r="H163" s="31"/>
      <x:c r="I163" s="36"/>
      <x:c r="J163" s="36"/>
      <x:c r="K163" s="36"/>
      <x:c r="L163" s="36"/>
      <x:c r="M163" s="31"/>
      <x:c r="N163" s="31"/>
    </x:row>
    <x:row r="164">
      <x:c r="A164" s="31"/>
      <x:c r="B164" s="31"/>
      <x:c r="C164" s="31" t="str">
        <x:f>IFERROR(VLOOKUP(B164,'採用計画'!$A$5:$O$204,2,FALSE),"")</x:f>
      </x:c>
      <x:c r="D164" s="36"/>
      <x:c r="E164" s="31"/>
      <x:c r="F164" s="31"/>
      <x:c r="G164" s="31"/>
      <x:c r="H164" s="31"/>
      <x:c r="I164" s="36"/>
      <x:c r="J164" s="36"/>
      <x:c r="K164" s="36"/>
      <x:c r="L164" s="36"/>
      <x:c r="M164" s="31"/>
      <x:c r="N164" s="31"/>
    </x:row>
    <x:row r="165">
      <x:c r="A165" s="31"/>
      <x:c r="B165" s="31"/>
      <x:c r="C165" s="31" t="str">
        <x:f>IFERROR(VLOOKUP(B165,'採用計画'!$A$5:$O$204,2,FALSE),"")</x:f>
      </x:c>
      <x:c r="D165" s="36"/>
      <x:c r="E165" s="31"/>
      <x:c r="F165" s="31"/>
      <x:c r="G165" s="31"/>
      <x:c r="H165" s="31"/>
      <x:c r="I165" s="36"/>
      <x:c r="J165" s="36"/>
      <x:c r="K165" s="36"/>
      <x:c r="L165" s="36"/>
      <x:c r="M165" s="31"/>
      <x:c r="N165" s="31"/>
    </x:row>
    <x:row r="166">
      <x:c r="A166" s="31"/>
      <x:c r="B166" s="31"/>
      <x:c r="C166" s="31" t="str">
        <x:f>IFERROR(VLOOKUP(B166,'採用計画'!$A$5:$O$204,2,FALSE),"")</x:f>
      </x:c>
      <x:c r="D166" s="36"/>
      <x:c r="E166" s="31"/>
      <x:c r="F166" s="31"/>
      <x:c r="G166" s="31"/>
      <x:c r="H166" s="31"/>
      <x:c r="I166" s="36"/>
      <x:c r="J166" s="36"/>
      <x:c r="K166" s="36"/>
      <x:c r="L166" s="36"/>
      <x:c r="M166" s="31"/>
      <x:c r="N166" s="31"/>
    </x:row>
    <x:row r="167">
      <x:c r="A167" s="31"/>
      <x:c r="B167" s="31"/>
      <x:c r="C167" s="31" t="str">
        <x:f>IFERROR(VLOOKUP(B167,'採用計画'!$A$5:$O$204,2,FALSE),"")</x:f>
      </x:c>
      <x:c r="D167" s="36"/>
      <x:c r="E167" s="31"/>
      <x:c r="F167" s="31"/>
      <x:c r="G167" s="31"/>
      <x:c r="H167" s="31"/>
      <x:c r="I167" s="36"/>
      <x:c r="J167" s="36"/>
      <x:c r="K167" s="36"/>
      <x:c r="L167" s="36"/>
      <x:c r="M167" s="31"/>
      <x:c r="N167" s="31"/>
    </x:row>
    <x:row r="168">
      <x:c r="A168" s="31"/>
      <x:c r="B168" s="31"/>
      <x:c r="C168" s="31" t="str">
        <x:f>IFERROR(VLOOKUP(B168,'採用計画'!$A$5:$O$204,2,FALSE),"")</x:f>
      </x:c>
      <x:c r="D168" s="36"/>
      <x:c r="E168" s="31"/>
      <x:c r="F168" s="31"/>
      <x:c r="G168" s="31"/>
      <x:c r="H168" s="31"/>
      <x:c r="I168" s="36"/>
      <x:c r="J168" s="36"/>
      <x:c r="K168" s="36"/>
      <x:c r="L168" s="36"/>
      <x:c r="M168" s="31"/>
      <x:c r="N168" s="31"/>
    </x:row>
    <x:row r="169">
      <x:c r="A169" s="31"/>
      <x:c r="B169" s="31"/>
      <x:c r="C169" s="31" t="str">
        <x:f>IFERROR(VLOOKUP(B169,'採用計画'!$A$5:$O$204,2,FALSE),"")</x:f>
      </x:c>
      <x:c r="D169" s="36"/>
      <x:c r="E169" s="31"/>
      <x:c r="F169" s="31"/>
      <x:c r="G169" s="31"/>
      <x:c r="H169" s="31"/>
      <x:c r="I169" s="36"/>
      <x:c r="J169" s="36"/>
      <x:c r="K169" s="36"/>
      <x:c r="L169" s="36"/>
      <x:c r="M169" s="31"/>
      <x:c r="N169" s="31"/>
    </x:row>
    <x:row r="170">
      <x:c r="A170" s="31"/>
      <x:c r="B170" s="31"/>
      <x:c r="C170" s="31" t="str">
        <x:f>IFERROR(VLOOKUP(B170,'採用計画'!$A$5:$O$204,2,FALSE),"")</x:f>
      </x:c>
      <x:c r="D170" s="36"/>
      <x:c r="E170" s="31"/>
      <x:c r="F170" s="31"/>
      <x:c r="G170" s="31"/>
      <x:c r="H170" s="31"/>
      <x:c r="I170" s="36"/>
      <x:c r="J170" s="36"/>
      <x:c r="K170" s="36"/>
      <x:c r="L170" s="36"/>
      <x:c r="M170" s="31"/>
      <x:c r="N170" s="31"/>
    </x:row>
    <x:row r="171">
      <x:c r="A171" s="31"/>
      <x:c r="B171" s="31"/>
      <x:c r="C171" s="31" t="str">
        <x:f>IFERROR(VLOOKUP(B171,'採用計画'!$A$5:$O$204,2,FALSE),"")</x:f>
      </x:c>
      <x:c r="D171" s="36"/>
      <x:c r="E171" s="31"/>
      <x:c r="F171" s="31"/>
      <x:c r="G171" s="31"/>
      <x:c r="H171" s="31"/>
      <x:c r="I171" s="36"/>
      <x:c r="J171" s="36"/>
      <x:c r="K171" s="36"/>
      <x:c r="L171" s="36"/>
      <x:c r="M171" s="31"/>
      <x:c r="N171" s="31"/>
    </x:row>
    <x:row r="172">
      <x:c r="A172" s="31"/>
      <x:c r="B172" s="31"/>
      <x:c r="C172" s="31" t="str">
        <x:f>IFERROR(VLOOKUP(B172,'採用計画'!$A$5:$O$204,2,FALSE),"")</x:f>
      </x:c>
      <x:c r="D172" s="36"/>
      <x:c r="E172" s="31"/>
      <x:c r="F172" s="31"/>
      <x:c r="G172" s="31"/>
      <x:c r="H172" s="31"/>
      <x:c r="I172" s="36"/>
      <x:c r="J172" s="36"/>
      <x:c r="K172" s="36"/>
      <x:c r="L172" s="36"/>
      <x:c r="M172" s="31"/>
      <x:c r="N172" s="31"/>
    </x:row>
    <x:row r="173">
      <x:c r="A173" s="31"/>
      <x:c r="B173" s="31"/>
      <x:c r="C173" s="31" t="str">
        <x:f>IFERROR(VLOOKUP(B173,'採用計画'!$A$5:$O$204,2,FALSE),"")</x:f>
      </x:c>
      <x:c r="D173" s="36"/>
      <x:c r="E173" s="31"/>
      <x:c r="F173" s="31"/>
      <x:c r="G173" s="31"/>
      <x:c r="H173" s="31"/>
      <x:c r="I173" s="36"/>
      <x:c r="J173" s="36"/>
      <x:c r="K173" s="36"/>
      <x:c r="L173" s="36"/>
      <x:c r="M173" s="31"/>
      <x:c r="N173" s="31"/>
    </x:row>
    <x:row r="174">
      <x:c r="A174" s="31"/>
      <x:c r="B174" s="31"/>
      <x:c r="C174" s="31" t="str">
        <x:f>IFERROR(VLOOKUP(B174,'採用計画'!$A$5:$O$204,2,FALSE),"")</x:f>
      </x:c>
      <x:c r="D174" s="36"/>
      <x:c r="E174" s="31"/>
      <x:c r="F174" s="31"/>
      <x:c r="G174" s="31"/>
      <x:c r="H174" s="31"/>
      <x:c r="I174" s="36"/>
      <x:c r="J174" s="36"/>
      <x:c r="K174" s="36"/>
      <x:c r="L174" s="36"/>
      <x:c r="M174" s="31"/>
      <x:c r="N174" s="31"/>
    </x:row>
    <x:row r="175">
      <x:c r="A175" s="31"/>
      <x:c r="B175" s="31"/>
      <x:c r="C175" s="31" t="str">
        <x:f>IFERROR(VLOOKUP(B175,'採用計画'!$A$5:$O$204,2,FALSE),"")</x:f>
      </x:c>
      <x:c r="D175" s="36"/>
      <x:c r="E175" s="31"/>
      <x:c r="F175" s="31"/>
      <x:c r="G175" s="31"/>
      <x:c r="H175" s="31"/>
      <x:c r="I175" s="36"/>
      <x:c r="J175" s="36"/>
      <x:c r="K175" s="36"/>
      <x:c r="L175" s="36"/>
      <x:c r="M175" s="31"/>
      <x:c r="N175" s="31"/>
    </x:row>
    <x:row r="176">
      <x:c r="A176" s="31"/>
      <x:c r="B176" s="31"/>
      <x:c r="C176" s="31" t="str">
        <x:f>IFERROR(VLOOKUP(B176,'採用計画'!$A$5:$O$204,2,FALSE),"")</x:f>
      </x:c>
      <x:c r="D176" s="36"/>
      <x:c r="E176" s="31"/>
      <x:c r="F176" s="31"/>
      <x:c r="G176" s="31"/>
      <x:c r="H176" s="31"/>
      <x:c r="I176" s="36"/>
      <x:c r="J176" s="36"/>
      <x:c r="K176" s="36"/>
      <x:c r="L176" s="36"/>
      <x:c r="M176" s="31"/>
      <x:c r="N176" s="31"/>
    </x:row>
    <x:row r="177">
      <x:c r="A177" s="31"/>
      <x:c r="B177" s="31"/>
      <x:c r="C177" s="31" t="str">
        <x:f>IFERROR(VLOOKUP(B177,'採用計画'!$A$5:$O$204,2,FALSE),"")</x:f>
      </x:c>
      <x:c r="D177" s="36"/>
      <x:c r="E177" s="31"/>
      <x:c r="F177" s="31"/>
      <x:c r="G177" s="31"/>
      <x:c r="H177" s="31"/>
      <x:c r="I177" s="36"/>
      <x:c r="J177" s="36"/>
      <x:c r="K177" s="36"/>
      <x:c r="L177" s="36"/>
      <x:c r="M177" s="31"/>
      <x:c r="N177" s="31"/>
    </x:row>
    <x:row r="178">
      <x:c r="A178" s="31"/>
      <x:c r="B178" s="31"/>
      <x:c r="C178" s="31" t="str">
        <x:f>IFERROR(VLOOKUP(B178,'採用計画'!$A$5:$O$204,2,FALSE),"")</x:f>
      </x:c>
      <x:c r="D178" s="36"/>
      <x:c r="E178" s="31"/>
      <x:c r="F178" s="31"/>
      <x:c r="G178" s="31"/>
      <x:c r="H178" s="31"/>
      <x:c r="I178" s="36"/>
      <x:c r="J178" s="36"/>
      <x:c r="K178" s="36"/>
      <x:c r="L178" s="36"/>
      <x:c r="M178" s="31"/>
      <x:c r="N178" s="31"/>
    </x:row>
    <x:row r="179">
      <x:c r="A179" s="31"/>
      <x:c r="B179" s="31"/>
      <x:c r="C179" s="31" t="str">
        <x:f>IFERROR(VLOOKUP(B179,'採用計画'!$A$5:$O$204,2,FALSE),"")</x:f>
      </x:c>
      <x:c r="D179" s="36"/>
      <x:c r="E179" s="31"/>
      <x:c r="F179" s="31"/>
      <x:c r="G179" s="31"/>
      <x:c r="H179" s="31"/>
      <x:c r="I179" s="36"/>
      <x:c r="J179" s="36"/>
      <x:c r="K179" s="36"/>
      <x:c r="L179" s="36"/>
      <x:c r="M179" s="31"/>
      <x:c r="N179" s="31"/>
    </x:row>
    <x:row r="180">
      <x:c r="A180" s="31"/>
      <x:c r="B180" s="31"/>
      <x:c r="C180" s="31" t="str">
        <x:f>IFERROR(VLOOKUP(B180,'採用計画'!$A$5:$O$204,2,FALSE),"")</x:f>
      </x:c>
      <x:c r="D180" s="36"/>
      <x:c r="E180" s="31"/>
      <x:c r="F180" s="31"/>
      <x:c r="G180" s="31"/>
      <x:c r="H180" s="31"/>
      <x:c r="I180" s="36"/>
      <x:c r="J180" s="36"/>
      <x:c r="K180" s="36"/>
      <x:c r="L180" s="36"/>
      <x:c r="M180" s="31"/>
      <x:c r="N180" s="31"/>
    </x:row>
    <x:row r="181">
      <x:c r="A181" s="31"/>
      <x:c r="B181" s="31"/>
      <x:c r="C181" s="31" t="str">
        <x:f>IFERROR(VLOOKUP(B181,'採用計画'!$A$5:$O$204,2,FALSE),"")</x:f>
      </x:c>
      <x:c r="D181" s="36"/>
      <x:c r="E181" s="31"/>
      <x:c r="F181" s="31"/>
      <x:c r="G181" s="31"/>
      <x:c r="H181" s="31"/>
      <x:c r="I181" s="36"/>
      <x:c r="J181" s="36"/>
      <x:c r="K181" s="36"/>
      <x:c r="L181" s="36"/>
      <x:c r="M181" s="31"/>
      <x:c r="N181" s="31"/>
    </x:row>
    <x:row r="182">
      <x:c r="A182" s="31"/>
      <x:c r="B182" s="31"/>
      <x:c r="C182" s="31" t="str">
        <x:f>IFERROR(VLOOKUP(B182,'採用計画'!$A$5:$O$204,2,FALSE),"")</x:f>
      </x:c>
      <x:c r="D182" s="36"/>
      <x:c r="E182" s="31"/>
      <x:c r="F182" s="31"/>
      <x:c r="G182" s="31"/>
      <x:c r="H182" s="31"/>
      <x:c r="I182" s="36"/>
      <x:c r="J182" s="36"/>
      <x:c r="K182" s="36"/>
      <x:c r="L182" s="36"/>
      <x:c r="M182" s="31"/>
      <x:c r="N182" s="31"/>
    </x:row>
    <x:row r="183">
      <x:c r="A183" s="31"/>
      <x:c r="B183" s="31"/>
      <x:c r="C183" s="31" t="str">
        <x:f>IFERROR(VLOOKUP(B183,'採用計画'!$A$5:$O$204,2,FALSE),"")</x:f>
      </x:c>
      <x:c r="D183" s="36"/>
      <x:c r="E183" s="31"/>
      <x:c r="F183" s="31"/>
      <x:c r="G183" s="31"/>
      <x:c r="H183" s="31"/>
      <x:c r="I183" s="36"/>
      <x:c r="J183" s="36"/>
      <x:c r="K183" s="36"/>
      <x:c r="L183" s="36"/>
      <x:c r="M183" s="31"/>
      <x:c r="N183" s="31"/>
    </x:row>
    <x:row r="184">
      <x:c r="A184" s="31"/>
      <x:c r="B184" s="31"/>
      <x:c r="C184" s="31" t="str">
        <x:f>IFERROR(VLOOKUP(B184,'採用計画'!$A$5:$O$204,2,FALSE),"")</x:f>
      </x:c>
      <x:c r="D184" s="36"/>
      <x:c r="E184" s="31"/>
      <x:c r="F184" s="31"/>
      <x:c r="G184" s="31"/>
      <x:c r="H184" s="31"/>
      <x:c r="I184" s="36"/>
      <x:c r="J184" s="36"/>
      <x:c r="K184" s="36"/>
      <x:c r="L184" s="36"/>
      <x:c r="M184" s="31"/>
      <x:c r="N184" s="31"/>
    </x:row>
    <x:row r="185">
      <x:c r="A185" s="31"/>
      <x:c r="B185" s="31"/>
      <x:c r="C185" s="31" t="str">
        <x:f>IFERROR(VLOOKUP(B185,'採用計画'!$A$5:$O$204,2,FALSE),"")</x:f>
      </x:c>
      <x:c r="D185" s="36"/>
      <x:c r="E185" s="31"/>
      <x:c r="F185" s="31"/>
      <x:c r="G185" s="31"/>
      <x:c r="H185" s="31"/>
      <x:c r="I185" s="36"/>
      <x:c r="J185" s="36"/>
      <x:c r="K185" s="36"/>
      <x:c r="L185" s="36"/>
      <x:c r="M185" s="31"/>
      <x:c r="N185" s="31"/>
    </x:row>
    <x:row r="186">
      <x:c r="A186" s="31"/>
      <x:c r="B186" s="31"/>
      <x:c r="C186" s="31" t="str">
        <x:f>IFERROR(VLOOKUP(B186,'採用計画'!$A$5:$O$204,2,FALSE),"")</x:f>
      </x:c>
      <x:c r="D186" s="36"/>
      <x:c r="E186" s="31"/>
      <x:c r="F186" s="31"/>
      <x:c r="G186" s="31"/>
      <x:c r="H186" s="31"/>
      <x:c r="I186" s="36"/>
      <x:c r="J186" s="36"/>
      <x:c r="K186" s="36"/>
      <x:c r="L186" s="36"/>
      <x:c r="M186" s="31"/>
      <x:c r="N186" s="31"/>
    </x:row>
    <x:row r="187">
      <x:c r="A187" s="31"/>
      <x:c r="B187" s="31"/>
      <x:c r="C187" s="31" t="str">
        <x:f>IFERROR(VLOOKUP(B187,'採用計画'!$A$5:$O$204,2,FALSE),"")</x:f>
      </x:c>
      <x:c r="D187" s="36"/>
      <x:c r="E187" s="31"/>
      <x:c r="F187" s="31"/>
      <x:c r="G187" s="31"/>
      <x:c r="H187" s="31"/>
      <x:c r="I187" s="36"/>
      <x:c r="J187" s="36"/>
      <x:c r="K187" s="36"/>
      <x:c r="L187" s="36"/>
      <x:c r="M187" s="31"/>
      <x:c r="N187" s="31"/>
    </x:row>
    <x:row r="188">
      <x:c r="A188" s="31"/>
      <x:c r="B188" s="31"/>
      <x:c r="C188" s="31" t="str">
        <x:f>IFERROR(VLOOKUP(B188,'採用計画'!$A$5:$O$204,2,FALSE),"")</x:f>
      </x:c>
      <x:c r="D188" s="36"/>
      <x:c r="E188" s="31"/>
      <x:c r="F188" s="31"/>
      <x:c r="G188" s="31"/>
      <x:c r="H188" s="31"/>
      <x:c r="I188" s="36"/>
      <x:c r="J188" s="36"/>
      <x:c r="K188" s="36"/>
      <x:c r="L188" s="36"/>
      <x:c r="M188" s="31"/>
      <x:c r="N188" s="31"/>
    </x:row>
    <x:row r="189">
      <x:c r="A189" s="31"/>
      <x:c r="B189" s="31"/>
      <x:c r="C189" s="31" t="str">
        <x:f>IFERROR(VLOOKUP(B189,'採用計画'!$A$5:$O$204,2,FALSE),"")</x:f>
      </x:c>
      <x:c r="D189" s="36"/>
      <x:c r="E189" s="31"/>
      <x:c r="F189" s="31"/>
      <x:c r="G189" s="31"/>
      <x:c r="H189" s="31"/>
      <x:c r="I189" s="36"/>
      <x:c r="J189" s="36"/>
      <x:c r="K189" s="36"/>
      <x:c r="L189" s="36"/>
      <x:c r="M189" s="31"/>
      <x:c r="N189" s="31"/>
    </x:row>
    <x:row r="190">
      <x:c r="A190" s="31"/>
      <x:c r="B190" s="31"/>
      <x:c r="C190" s="31" t="str">
        <x:f>IFERROR(VLOOKUP(B190,'採用計画'!$A$5:$O$204,2,FALSE),"")</x:f>
      </x:c>
      <x:c r="D190" s="36"/>
      <x:c r="E190" s="31"/>
      <x:c r="F190" s="31"/>
      <x:c r="G190" s="31"/>
      <x:c r="H190" s="31"/>
      <x:c r="I190" s="36"/>
      <x:c r="J190" s="36"/>
      <x:c r="K190" s="36"/>
      <x:c r="L190" s="36"/>
      <x:c r="M190" s="31"/>
      <x:c r="N190" s="31"/>
    </x:row>
    <x:row r="191">
      <x:c r="A191" s="31"/>
      <x:c r="B191" s="31"/>
      <x:c r="C191" s="31" t="str">
        <x:f>IFERROR(VLOOKUP(B191,'採用計画'!$A$5:$O$204,2,FALSE),"")</x:f>
      </x:c>
      <x:c r="D191" s="36"/>
      <x:c r="E191" s="31"/>
      <x:c r="F191" s="31"/>
      <x:c r="G191" s="31"/>
      <x:c r="H191" s="31"/>
      <x:c r="I191" s="36"/>
      <x:c r="J191" s="36"/>
      <x:c r="K191" s="36"/>
      <x:c r="L191" s="36"/>
      <x:c r="M191" s="31"/>
      <x:c r="N191" s="31"/>
    </x:row>
    <x:row r="192">
      <x:c r="A192" s="31"/>
      <x:c r="B192" s="31"/>
      <x:c r="C192" s="31" t="str">
        <x:f>IFERROR(VLOOKUP(B192,'採用計画'!$A$5:$O$204,2,FALSE),"")</x:f>
      </x:c>
      <x:c r="D192" s="36"/>
      <x:c r="E192" s="31"/>
      <x:c r="F192" s="31"/>
      <x:c r="G192" s="31"/>
      <x:c r="H192" s="31"/>
      <x:c r="I192" s="36"/>
      <x:c r="J192" s="36"/>
      <x:c r="K192" s="36"/>
      <x:c r="L192" s="36"/>
      <x:c r="M192" s="31"/>
      <x:c r="N192" s="31"/>
    </x:row>
    <x:row r="193">
      <x:c r="A193" s="31"/>
      <x:c r="B193" s="31"/>
      <x:c r="C193" s="31" t="str">
        <x:f>IFERROR(VLOOKUP(B193,'採用計画'!$A$5:$O$204,2,FALSE),"")</x:f>
      </x:c>
      <x:c r="D193" s="36"/>
      <x:c r="E193" s="31"/>
      <x:c r="F193" s="31"/>
      <x:c r="G193" s="31"/>
      <x:c r="H193" s="31"/>
      <x:c r="I193" s="36"/>
      <x:c r="J193" s="36"/>
      <x:c r="K193" s="36"/>
      <x:c r="L193" s="36"/>
      <x:c r="M193" s="31"/>
      <x:c r="N193" s="31"/>
    </x:row>
    <x:row r="194">
      <x:c r="A194" s="31"/>
      <x:c r="B194" s="31"/>
      <x:c r="C194" s="31" t="str">
        <x:f>IFERROR(VLOOKUP(B194,'採用計画'!$A$5:$O$204,2,FALSE),"")</x:f>
      </x:c>
      <x:c r="D194" s="36"/>
      <x:c r="E194" s="31"/>
      <x:c r="F194" s="31"/>
      <x:c r="G194" s="31"/>
      <x:c r="H194" s="31"/>
      <x:c r="I194" s="36"/>
      <x:c r="J194" s="36"/>
      <x:c r="K194" s="36"/>
      <x:c r="L194" s="36"/>
      <x:c r="M194" s="31"/>
      <x:c r="N194" s="31"/>
    </x:row>
    <x:row r="195">
      <x:c r="A195" s="31"/>
      <x:c r="B195" s="31"/>
      <x:c r="C195" s="31" t="str">
        <x:f>IFERROR(VLOOKUP(B195,'採用計画'!$A$5:$O$204,2,FALSE),"")</x:f>
      </x:c>
      <x:c r="D195" s="36"/>
      <x:c r="E195" s="31"/>
      <x:c r="F195" s="31"/>
      <x:c r="G195" s="31"/>
      <x:c r="H195" s="31"/>
      <x:c r="I195" s="36"/>
      <x:c r="J195" s="36"/>
      <x:c r="K195" s="36"/>
      <x:c r="L195" s="36"/>
      <x:c r="M195" s="31"/>
      <x:c r="N195" s="31"/>
    </x:row>
    <x:row r="196">
      <x:c r="A196" s="31"/>
      <x:c r="B196" s="31"/>
      <x:c r="C196" s="31" t="str">
        <x:f>IFERROR(VLOOKUP(B196,'採用計画'!$A$5:$O$204,2,FALSE),"")</x:f>
      </x:c>
      <x:c r="D196" s="36"/>
      <x:c r="E196" s="31"/>
      <x:c r="F196" s="31"/>
      <x:c r="G196" s="31"/>
      <x:c r="H196" s="31"/>
      <x:c r="I196" s="36"/>
      <x:c r="J196" s="36"/>
      <x:c r="K196" s="36"/>
      <x:c r="L196" s="36"/>
      <x:c r="M196" s="31"/>
      <x:c r="N196" s="31"/>
    </x:row>
    <x:row r="197">
      <x:c r="A197" s="31"/>
      <x:c r="B197" s="31"/>
      <x:c r="C197" s="31" t="str">
        <x:f>IFERROR(VLOOKUP(B197,'採用計画'!$A$5:$O$204,2,FALSE),"")</x:f>
      </x:c>
      <x:c r="D197" s="36"/>
      <x:c r="E197" s="31"/>
      <x:c r="F197" s="31"/>
      <x:c r="G197" s="31"/>
      <x:c r="H197" s="31"/>
      <x:c r="I197" s="36"/>
      <x:c r="J197" s="36"/>
      <x:c r="K197" s="36"/>
      <x:c r="L197" s="36"/>
      <x:c r="M197" s="31"/>
      <x:c r="N197" s="31"/>
    </x:row>
    <x:row r="198">
      <x:c r="A198" s="31"/>
      <x:c r="B198" s="31"/>
      <x:c r="C198" s="31" t="str">
        <x:f>IFERROR(VLOOKUP(B198,'採用計画'!$A$5:$O$204,2,FALSE),"")</x:f>
      </x:c>
      <x:c r="D198" s="36"/>
      <x:c r="E198" s="31"/>
      <x:c r="F198" s="31"/>
      <x:c r="G198" s="31"/>
      <x:c r="H198" s="31"/>
      <x:c r="I198" s="36"/>
      <x:c r="J198" s="36"/>
      <x:c r="K198" s="36"/>
      <x:c r="L198" s="36"/>
      <x:c r="M198" s="31"/>
      <x:c r="N198" s="31"/>
    </x:row>
    <x:row r="199">
      <x:c r="A199" s="31"/>
      <x:c r="B199" s="31"/>
      <x:c r="C199" s="31" t="str">
        <x:f>IFERROR(VLOOKUP(B199,'採用計画'!$A$5:$O$204,2,FALSE),"")</x:f>
      </x:c>
      <x:c r="D199" s="36"/>
      <x:c r="E199" s="31"/>
      <x:c r="F199" s="31"/>
      <x:c r="G199" s="31"/>
      <x:c r="H199" s="31"/>
      <x:c r="I199" s="36"/>
      <x:c r="J199" s="36"/>
      <x:c r="K199" s="36"/>
      <x:c r="L199" s="36"/>
      <x:c r="M199" s="31"/>
      <x:c r="N199" s="31"/>
    </x:row>
    <x:row r="200">
      <x:c r="A200" s="31"/>
      <x:c r="B200" s="31"/>
      <x:c r="C200" s="31" t="str">
        <x:f>IFERROR(VLOOKUP(B200,'採用計画'!$A$5:$O$204,2,FALSE),"")</x:f>
      </x:c>
      <x:c r="D200" s="36"/>
      <x:c r="E200" s="31"/>
      <x:c r="F200" s="31"/>
      <x:c r="G200" s="31"/>
      <x:c r="H200" s="31"/>
      <x:c r="I200" s="36"/>
      <x:c r="J200" s="36"/>
      <x:c r="K200" s="36"/>
      <x:c r="L200" s="36"/>
      <x:c r="M200" s="31"/>
      <x:c r="N200" s="31"/>
    </x:row>
    <x:row r="201">
      <x:c r="A201" s="31"/>
      <x:c r="B201" s="31"/>
      <x:c r="C201" s="31" t="str">
        <x:f>IFERROR(VLOOKUP(B201,'採用計画'!$A$5:$O$204,2,FALSE),"")</x:f>
      </x:c>
      <x:c r="D201" s="36"/>
      <x:c r="E201" s="31"/>
      <x:c r="F201" s="31"/>
      <x:c r="G201" s="31"/>
      <x:c r="H201" s="31"/>
      <x:c r="I201" s="36"/>
      <x:c r="J201" s="36"/>
      <x:c r="K201" s="36"/>
      <x:c r="L201" s="36"/>
      <x:c r="M201" s="31"/>
      <x:c r="N201" s="31"/>
    </x:row>
    <x:row r="202">
      <x:c r="A202" s="31"/>
      <x:c r="B202" s="31"/>
      <x:c r="C202" s="31" t="str">
        <x:f>IFERROR(VLOOKUP(B202,'採用計画'!$A$5:$O$204,2,FALSE),"")</x:f>
      </x:c>
      <x:c r="D202" s="36"/>
      <x:c r="E202" s="31"/>
      <x:c r="F202" s="31"/>
      <x:c r="G202" s="31"/>
      <x:c r="H202" s="31"/>
      <x:c r="I202" s="36"/>
      <x:c r="J202" s="36"/>
      <x:c r="K202" s="36"/>
      <x:c r="L202" s="36"/>
      <x:c r="M202" s="31"/>
      <x:c r="N202" s="31"/>
    </x:row>
    <x:row r="203">
      <x:c r="A203" s="31"/>
      <x:c r="B203" s="31"/>
      <x:c r="C203" s="31" t="str">
        <x:f>IFERROR(VLOOKUP(B203,'採用計画'!$A$5:$O$204,2,FALSE),"")</x:f>
      </x:c>
      <x:c r="D203" s="36"/>
      <x:c r="E203" s="31"/>
      <x:c r="F203" s="31"/>
      <x:c r="G203" s="31"/>
      <x:c r="H203" s="31"/>
      <x:c r="I203" s="36"/>
      <x:c r="J203" s="36"/>
      <x:c r="K203" s="36"/>
      <x:c r="L203" s="36"/>
      <x:c r="M203" s="31"/>
      <x:c r="N203" s="31"/>
    </x:row>
    <x:row r="204">
      <x:c r="A204" s="31"/>
      <x:c r="B204" s="31"/>
      <x:c r="C204" s="31" t="str">
        <x:f>IFERROR(VLOOKUP(B204,'採用計画'!$A$5:$O$204,2,FALSE),"")</x:f>
      </x:c>
      <x:c r="D204" s="36"/>
      <x:c r="E204" s="31"/>
      <x:c r="F204" s="31"/>
      <x:c r="G204" s="31"/>
      <x:c r="H204" s="31"/>
      <x:c r="I204" s="36"/>
      <x:c r="J204" s="36"/>
      <x:c r="K204" s="36"/>
      <x:c r="L204" s="36"/>
      <x:c r="M204" s="31"/>
      <x:c r="N204" s="31"/>
    </x:row>
    <x:row r="205">
      <x:c r="A205" s="31"/>
      <x:c r="B205" s="31"/>
      <x:c r="C205" s="31" t="str">
        <x:f>IFERROR(VLOOKUP(B205,'採用計画'!$A$5:$O$204,2,FALSE),"")</x:f>
      </x:c>
      <x:c r="D205" s="36"/>
      <x:c r="E205" s="31"/>
      <x:c r="F205" s="31"/>
      <x:c r="G205" s="31"/>
      <x:c r="H205" s="31"/>
      <x:c r="I205" s="36"/>
      <x:c r="J205" s="36"/>
      <x:c r="K205" s="36"/>
      <x:c r="L205" s="36"/>
      <x:c r="M205" s="31"/>
      <x:c r="N205" s="31"/>
    </x:row>
    <x:row r="206">
      <x:c r="A206" s="31"/>
      <x:c r="B206" s="31"/>
      <x:c r="C206" s="31" t="str">
        <x:f>IFERROR(VLOOKUP(B206,'採用計画'!$A$5:$O$204,2,FALSE),"")</x:f>
      </x:c>
      <x:c r="D206" s="36"/>
      <x:c r="E206" s="31"/>
      <x:c r="F206" s="31"/>
      <x:c r="G206" s="31"/>
      <x:c r="H206" s="31"/>
      <x:c r="I206" s="36"/>
      <x:c r="J206" s="36"/>
      <x:c r="K206" s="36"/>
      <x:c r="L206" s="36"/>
      <x:c r="M206" s="31"/>
      <x:c r="N206" s="31"/>
    </x:row>
    <x:row r="207">
      <x:c r="A207" s="31"/>
      <x:c r="B207" s="31"/>
      <x:c r="C207" s="31" t="str">
        <x:f>IFERROR(VLOOKUP(B207,'採用計画'!$A$5:$O$204,2,FALSE),"")</x:f>
      </x:c>
      <x:c r="D207" s="36"/>
      <x:c r="E207" s="31"/>
      <x:c r="F207" s="31"/>
      <x:c r="G207" s="31"/>
      <x:c r="H207" s="31"/>
      <x:c r="I207" s="36"/>
      <x:c r="J207" s="36"/>
      <x:c r="K207" s="36"/>
      <x:c r="L207" s="36"/>
      <x:c r="M207" s="31"/>
      <x:c r="N207" s="31"/>
    </x:row>
    <x:row r="208">
      <x:c r="A208" s="31"/>
      <x:c r="B208" s="31"/>
      <x:c r="C208" s="31" t="str">
        <x:f>IFERROR(VLOOKUP(B208,'採用計画'!$A$5:$O$204,2,FALSE),"")</x:f>
      </x:c>
      <x:c r="D208" s="36"/>
      <x:c r="E208" s="31"/>
      <x:c r="F208" s="31"/>
      <x:c r="G208" s="31"/>
      <x:c r="H208" s="31"/>
      <x:c r="I208" s="36"/>
      <x:c r="J208" s="36"/>
      <x:c r="K208" s="36"/>
      <x:c r="L208" s="36"/>
      <x:c r="M208" s="31"/>
      <x:c r="N208" s="31"/>
    </x:row>
    <x:row r="209">
      <x:c r="A209" s="31"/>
      <x:c r="B209" s="31"/>
      <x:c r="C209" s="31" t="str">
        <x:f>IFERROR(VLOOKUP(B209,'採用計画'!$A$5:$O$204,2,FALSE),"")</x:f>
      </x:c>
      <x:c r="D209" s="36"/>
      <x:c r="E209" s="31"/>
      <x:c r="F209" s="31"/>
      <x:c r="G209" s="31"/>
      <x:c r="H209" s="31"/>
      <x:c r="I209" s="36"/>
      <x:c r="J209" s="36"/>
      <x:c r="K209" s="36"/>
      <x:c r="L209" s="36"/>
      <x:c r="M209" s="31"/>
      <x:c r="N209" s="31"/>
    </x:row>
    <x:row r="210">
      <x:c r="A210" s="31"/>
      <x:c r="B210" s="31"/>
      <x:c r="C210" s="31" t="str">
        <x:f>IFERROR(VLOOKUP(B210,'採用計画'!$A$5:$O$204,2,FALSE),"")</x:f>
      </x:c>
      <x:c r="D210" s="36"/>
      <x:c r="E210" s="31"/>
      <x:c r="F210" s="31"/>
      <x:c r="G210" s="31"/>
      <x:c r="H210" s="31"/>
      <x:c r="I210" s="36"/>
      <x:c r="J210" s="36"/>
      <x:c r="K210" s="36"/>
      <x:c r="L210" s="36"/>
      <x:c r="M210" s="31"/>
      <x:c r="N210" s="31"/>
    </x:row>
    <x:row r="211">
      <x:c r="A211" s="31"/>
      <x:c r="B211" s="31"/>
      <x:c r="C211" s="31" t="str">
        <x:f>IFERROR(VLOOKUP(B211,'採用計画'!$A$5:$O$204,2,FALSE),"")</x:f>
      </x:c>
      <x:c r="D211" s="36"/>
      <x:c r="E211" s="31"/>
      <x:c r="F211" s="31"/>
      <x:c r="G211" s="31"/>
      <x:c r="H211" s="31"/>
      <x:c r="I211" s="36"/>
      <x:c r="J211" s="36"/>
      <x:c r="K211" s="36"/>
      <x:c r="L211" s="36"/>
      <x:c r="M211" s="31"/>
      <x:c r="N211" s="31"/>
    </x:row>
    <x:row r="212">
      <x:c r="A212" s="31"/>
      <x:c r="B212" s="31"/>
      <x:c r="C212" s="31" t="str">
        <x:f>IFERROR(VLOOKUP(B212,'採用計画'!$A$5:$O$204,2,FALSE),"")</x:f>
      </x:c>
      <x:c r="D212" s="36"/>
      <x:c r="E212" s="31"/>
      <x:c r="F212" s="31"/>
      <x:c r="G212" s="31"/>
      <x:c r="H212" s="31"/>
      <x:c r="I212" s="36"/>
      <x:c r="J212" s="36"/>
      <x:c r="K212" s="36"/>
      <x:c r="L212" s="36"/>
      <x:c r="M212" s="31"/>
      <x:c r="N212" s="31"/>
    </x:row>
    <x:row r="213">
      <x:c r="A213" s="31"/>
      <x:c r="B213" s="31"/>
      <x:c r="C213" s="31" t="str">
        <x:f>IFERROR(VLOOKUP(B213,'採用計画'!$A$5:$O$204,2,FALSE),"")</x:f>
      </x:c>
      <x:c r="D213" s="36"/>
      <x:c r="E213" s="31"/>
      <x:c r="F213" s="31"/>
      <x:c r="G213" s="31"/>
      <x:c r="H213" s="31"/>
      <x:c r="I213" s="36"/>
      <x:c r="J213" s="36"/>
      <x:c r="K213" s="36"/>
      <x:c r="L213" s="36"/>
      <x:c r="M213" s="31"/>
      <x:c r="N213" s="31"/>
    </x:row>
    <x:row r="214">
      <x:c r="A214" s="31"/>
      <x:c r="B214" s="31"/>
      <x:c r="C214" s="31" t="str">
        <x:f>IFERROR(VLOOKUP(B214,'採用計画'!$A$5:$O$204,2,FALSE),"")</x:f>
      </x:c>
      <x:c r="D214" s="36"/>
      <x:c r="E214" s="31"/>
      <x:c r="F214" s="31"/>
      <x:c r="G214" s="31"/>
      <x:c r="H214" s="31"/>
      <x:c r="I214" s="36"/>
      <x:c r="J214" s="36"/>
      <x:c r="K214" s="36"/>
      <x:c r="L214" s="36"/>
      <x:c r="M214" s="31"/>
      <x:c r="N214" s="31"/>
    </x:row>
    <x:row r="215">
      <x:c r="A215" s="31"/>
      <x:c r="B215" s="31"/>
      <x:c r="C215" s="31" t="str">
        <x:f>IFERROR(VLOOKUP(B215,'採用計画'!$A$5:$O$204,2,FALSE),"")</x:f>
      </x:c>
      <x:c r="D215" s="36"/>
      <x:c r="E215" s="31"/>
      <x:c r="F215" s="31"/>
      <x:c r="G215" s="31"/>
      <x:c r="H215" s="31"/>
      <x:c r="I215" s="36"/>
      <x:c r="J215" s="36"/>
      <x:c r="K215" s="36"/>
      <x:c r="L215" s="36"/>
      <x:c r="M215" s="31"/>
      <x:c r="N215" s="31"/>
    </x:row>
    <x:row r="216">
      <x:c r="A216" s="31"/>
      <x:c r="B216" s="31"/>
      <x:c r="C216" s="31" t="str">
        <x:f>IFERROR(VLOOKUP(B216,'採用計画'!$A$5:$O$204,2,FALSE),"")</x:f>
      </x:c>
      <x:c r="D216" s="36"/>
      <x:c r="E216" s="31"/>
      <x:c r="F216" s="31"/>
      <x:c r="G216" s="31"/>
      <x:c r="H216" s="31"/>
      <x:c r="I216" s="36"/>
      <x:c r="J216" s="36"/>
      <x:c r="K216" s="36"/>
      <x:c r="L216" s="36"/>
      <x:c r="M216" s="31"/>
      <x:c r="N216" s="31"/>
    </x:row>
    <x:row r="217">
      <x:c r="A217" s="31"/>
      <x:c r="B217" s="31"/>
      <x:c r="C217" s="31" t="str">
        <x:f>IFERROR(VLOOKUP(B217,'採用計画'!$A$5:$O$204,2,FALSE),"")</x:f>
      </x:c>
      <x:c r="D217" s="36"/>
      <x:c r="E217" s="31"/>
      <x:c r="F217" s="31"/>
      <x:c r="G217" s="31"/>
      <x:c r="H217" s="31"/>
      <x:c r="I217" s="36"/>
      <x:c r="J217" s="36"/>
      <x:c r="K217" s="36"/>
      <x:c r="L217" s="36"/>
      <x:c r="M217" s="31"/>
      <x:c r="N217" s="31"/>
    </x:row>
    <x:row r="218">
      <x:c r="A218" s="31"/>
      <x:c r="B218" s="31"/>
      <x:c r="C218" s="31" t="str">
        <x:f>IFERROR(VLOOKUP(B218,'採用計画'!$A$5:$O$204,2,FALSE),"")</x:f>
      </x:c>
      <x:c r="D218" s="36"/>
      <x:c r="E218" s="31"/>
      <x:c r="F218" s="31"/>
      <x:c r="G218" s="31"/>
      <x:c r="H218" s="31"/>
      <x:c r="I218" s="36"/>
      <x:c r="J218" s="36"/>
      <x:c r="K218" s="36"/>
      <x:c r="L218" s="36"/>
      <x:c r="M218" s="31"/>
      <x:c r="N218" s="31"/>
    </x:row>
    <x:row r="219">
      <x:c r="A219" s="31"/>
      <x:c r="B219" s="31"/>
      <x:c r="C219" s="31" t="str">
        <x:f>IFERROR(VLOOKUP(B219,'採用計画'!$A$5:$O$204,2,FALSE),"")</x:f>
      </x:c>
      <x:c r="D219" s="36"/>
      <x:c r="E219" s="31"/>
      <x:c r="F219" s="31"/>
      <x:c r="G219" s="31"/>
      <x:c r="H219" s="31"/>
      <x:c r="I219" s="36"/>
      <x:c r="J219" s="36"/>
      <x:c r="K219" s="36"/>
      <x:c r="L219" s="36"/>
      <x:c r="M219" s="31"/>
      <x:c r="N219" s="31"/>
    </x:row>
    <x:row r="220">
      <x:c r="A220" s="31"/>
      <x:c r="B220" s="31"/>
      <x:c r="C220" s="31" t="str">
        <x:f>IFERROR(VLOOKUP(B220,'採用計画'!$A$5:$O$204,2,FALSE),"")</x:f>
      </x:c>
      <x:c r="D220" s="36"/>
      <x:c r="E220" s="31"/>
      <x:c r="F220" s="31"/>
      <x:c r="G220" s="31"/>
      <x:c r="H220" s="31"/>
      <x:c r="I220" s="36"/>
      <x:c r="J220" s="36"/>
      <x:c r="K220" s="36"/>
      <x:c r="L220" s="36"/>
      <x:c r="M220" s="31"/>
      <x:c r="N220" s="31"/>
    </x:row>
    <x:row r="221">
      <x:c r="A221" s="31"/>
      <x:c r="B221" s="31"/>
      <x:c r="C221" s="31" t="str">
        <x:f>IFERROR(VLOOKUP(B221,'採用計画'!$A$5:$O$204,2,FALSE),"")</x:f>
      </x:c>
      <x:c r="D221" s="36"/>
      <x:c r="E221" s="31"/>
      <x:c r="F221" s="31"/>
      <x:c r="G221" s="31"/>
      <x:c r="H221" s="31"/>
      <x:c r="I221" s="36"/>
      <x:c r="J221" s="36"/>
      <x:c r="K221" s="36"/>
      <x:c r="L221" s="36"/>
      <x:c r="M221" s="31"/>
      <x:c r="N221" s="31"/>
    </x:row>
    <x:row r="222">
      <x:c r="A222" s="31"/>
      <x:c r="B222" s="31"/>
      <x:c r="C222" s="31" t="str">
        <x:f>IFERROR(VLOOKUP(B222,'採用計画'!$A$5:$O$204,2,FALSE),"")</x:f>
      </x:c>
      <x:c r="D222" s="36"/>
      <x:c r="E222" s="31"/>
      <x:c r="F222" s="31"/>
      <x:c r="G222" s="31"/>
      <x:c r="H222" s="31"/>
      <x:c r="I222" s="36"/>
      <x:c r="J222" s="36"/>
      <x:c r="K222" s="36"/>
      <x:c r="L222" s="36"/>
      <x:c r="M222" s="31"/>
      <x:c r="N222" s="31"/>
    </x:row>
    <x:row r="223">
      <x:c r="A223" s="31"/>
      <x:c r="B223" s="31"/>
      <x:c r="C223" s="31" t="str">
        <x:f>IFERROR(VLOOKUP(B223,'採用計画'!$A$5:$O$204,2,FALSE),"")</x:f>
      </x:c>
      <x:c r="D223" s="36"/>
      <x:c r="E223" s="31"/>
      <x:c r="F223" s="31"/>
      <x:c r="G223" s="31"/>
      <x:c r="H223" s="31"/>
      <x:c r="I223" s="36"/>
      <x:c r="J223" s="36"/>
      <x:c r="K223" s="36"/>
      <x:c r="L223" s="36"/>
      <x:c r="M223" s="31"/>
      <x:c r="N223" s="31"/>
    </x:row>
    <x:row r="224">
      <x:c r="A224" s="31"/>
      <x:c r="B224" s="31"/>
      <x:c r="C224" s="31" t="str">
        <x:f>IFERROR(VLOOKUP(B224,'採用計画'!$A$5:$O$204,2,FALSE),"")</x:f>
      </x:c>
      <x:c r="D224" s="36"/>
      <x:c r="E224" s="31"/>
      <x:c r="F224" s="31"/>
      <x:c r="G224" s="31"/>
      <x:c r="H224" s="31"/>
      <x:c r="I224" s="36"/>
      <x:c r="J224" s="36"/>
      <x:c r="K224" s="36"/>
      <x:c r="L224" s="36"/>
      <x:c r="M224" s="31"/>
      <x:c r="N224" s="31"/>
    </x:row>
    <x:row r="225">
      <x:c r="A225" s="31"/>
      <x:c r="B225" s="31"/>
      <x:c r="C225" s="31" t="str">
        <x:f>IFERROR(VLOOKUP(B225,'採用計画'!$A$5:$O$204,2,FALSE),"")</x:f>
      </x:c>
      <x:c r="D225" s="36"/>
      <x:c r="E225" s="31"/>
      <x:c r="F225" s="31"/>
      <x:c r="G225" s="31"/>
      <x:c r="H225" s="31"/>
      <x:c r="I225" s="36"/>
      <x:c r="J225" s="36"/>
      <x:c r="K225" s="36"/>
      <x:c r="L225" s="36"/>
      <x:c r="M225" s="31"/>
      <x:c r="N225" s="31"/>
    </x:row>
    <x:row r="226">
      <x:c r="A226" s="31"/>
      <x:c r="B226" s="31"/>
      <x:c r="C226" s="31" t="str">
        <x:f>IFERROR(VLOOKUP(B226,'採用計画'!$A$5:$O$204,2,FALSE),"")</x:f>
      </x:c>
      <x:c r="D226" s="36"/>
      <x:c r="E226" s="31"/>
      <x:c r="F226" s="31"/>
      <x:c r="G226" s="31"/>
      <x:c r="H226" s="31"/>
      <x:c r="I226" s="36"/>
      <x:c r="J226" s="36"/>
      <x:c r="K226" s="36"/>
      <x:c r="L226" s="36"/>
      <x:c r="M226" s="31"/>
      <x:c r="N226" s="31"/>
    </x:row>
    <x:row r="227">
      <x:c r="A227" s="31"/>
      <x:c r="B227" s="31"/>
      <x:c r="C227" s="31" t="str">
        <x:f>IFERROR(VLOOKUP(B227,'採用計画'!$A$5:$O$204,2,FALSE),"")</x:f>
      </x:c>
      <x:c r="D227" s="36"/>
      <x:c r="E227" s="31"/>
      <x:c r="F227" s="31"/>
      <x:c r="G227" s="31"/>
      <x:c r="H227" s="31"/>
      <x:c r="I227" s="36"/>
      <x:c r="J227" s="36"/>
      <x:c r="K227" s="36"/>
      <x:c r="L227" s="36"/>
      <x:c r="M227" s="31"/>
      <x:c r="N227" s="31"/>
    </x:row>
    <x:row r="228">
      <x:c r="A228" s="31"/>
      <x:c r="B228" s="31"/>
      <x:c r="C228" s="31" t="str">
        <x:f>IFERROR(VLOOKUP(B228,'採用計画'!$A$5:$O$204,2,FALSE),"")</x:f>
      </x:c>
      <x:c r="D228" s="36"/>
      <x:c r="E228" s="31"/>
      <x:c r="F228" s="31"/>
      <x:c r="G228" s="31"/>
      <x:c r="H228" s="31"/>
      <x:c r="I228" s="36"/>
      <x:c r="J228" s="36"/>
      <x:c r="K228" s="36"/>
      <x:c r="L228" s="36"/>
      <x:c r="M228" s="31"/>
      <x:c r="N228" s="31"/>
    </x:row>
    <x:row r="229">
      <x:c r="A229" s="31"/>
      <x:c r="B229" s="31"/>
      <x:c r="C229" s="31" t="str">
        <x:f>IFERROR(VLOOKUP(B229,'採用計画'!$A$5:$O$204,2,FALSE),"")</x:f>
      </x:c>
      <x:c r="D229" s="36"/>
      <x:c r="E229" s="31"/>
      <x:c r="F229" s="31"/>
      <x:c r="G229" s="31"/>
      <x:c r="H229" s="31"/>
      <x:c r="I229" s="36"/>
      <x:c r="J229" s="36"/>
      <x:c r="K229" s="36"/>
      <x:c r="L229" s="36"/>
      <x:c r="M229" s="31"/>
      <x:c r="N229" s="31"/>
    </x:row>
    <x:row r="230">
      <x:c r="A230" s="31"/>
      <x:c r="B230" s="31"/>
      <x:c r="C230" s="31" t="str">
        <x:f>IFERROR(VLOOKUP(B230,'採用計画'!$A$5:$O$204,2,FALSE),"")</x:f>
      </x:c>
      <x:c r="D230" s="36"/>
      <x:c r="E230" s="31"/>
      <x:c r="F230" s="31"/>
      <x:c r="G230" s="31"/>
      <x:c r="H230" s="31"/>
      <x:c r="I230" s="36"/>
      <x:c r="J230" s="36"/>
      <x:c r="K230" s="36"/>
      <x:c r="L230" s="36"/>
      <x:c r="M230" s="31"/>
      <x:c r="N230" s="31"/>
    </x:row>
    <x:row r="231">
      <x:c r="A231" s="31"/>
      <x:c r="B231" s="31"/>
      <x:c r="C231" s="31" t="str">
        <x:f>IFERROR(VLOOKUP(B231,'採用計画'!$A$5:$O$204,2,FALSE),"")</x:f>
      </x:c>
      <x:c r="D231" s="36"/>
      <x:c r="E231" s="31"/>
      <x:c r="F231" s="31"/>
      <x:c r="G231" s="31"/>
      <x:c r="H231" s="31"/>
      <x:c r="I231" s="36"/>
      <x:c r="J231" s="36"/>
      <x:c r="K231" s="36"/>
      <x:c r="L231" s="36"/>
      <x:c r="M231" s="31"/>
      <x:c r="N231" s="31"/>
    </x:row>
    <x:row r="232">
      <x:c r="A232" s="31"/>
      <x:c r="B232" s="31"/>
      <x:c r="C232" s="31" t="str">
        <x:f>IFERROR(VLOOKUP(B232,'採用計画'!$A$5:$O$204,2,FALSE),"")</x:f>
      </x:c>
      <x:c r="D232" s="36"/>
      <x:c r="E232" s="31"/>
      <x:c r="F232" s="31"/>
      <x:c r="G232" s="31"/>
      <x:c r="H232" s="31"/>
      <x:c r="I232" s="36"/>
      <x:c r="J232" s="36"/>
      <x:c r="K232" s="36"/>
      <x:c r="L232" s="36"/>
      <x:c r="M232" s="31"/>
      <x:c r="N232" s="31"/>
    </x:row>
    <x:row r="233">
      <x:c r="A233" s="31"/>
      <x:c r="B233" s="31"/>
      <x:c r="C233" s="31" t="str">
        <x:f>IFERROR(VLOOKUP(B233,'採用計画'!$A$5:$O$204,2,FALSE),"")</x:f>
      </x:c>
      <x:c r="D233" s="36"/>
      <x:c r="E233" s="31"/>
      <x:c r="F233" s="31"/>
      <x:c r="G233" s="31"/>
      <x:c r="H233" s="31"/>
      <x:c r="I233" s="36"/>
      <x:c r="J233" s="36"/>
      <x:c r="K233" s="36"/>
      <x:c r="L233" s="36"/>
      <x:c r="M233" s="31"/>
      <x:c r="N233" s="31"/>
    </x:row>
    <x:row r="234">
      <x:c r="A234" s="31"/>
      <x:c r="B234" s="31"/>
      <x:c r="C234" s="31" t="str">
        <x:f>IFERROR(VLOOKUP(B234,'採用計画'!$A$5:$O$204,2,FALSE),"")</x:f>
      </x:c>
      <x:c r="D234" s="36"/>
      <x:c r="E234" s="31"/>
      <x:c r="F234" s="31"/>
      <x:c r="G234" s="31"/>
      <x:c r="H234" s="31"/>
      <x:c r="I234" s="36"/>
      <x:c r="J234" s="36"/>
      <x:c r="K234" s="36"/>
      <x:c r="L234" s="36"/>
      <x:c r="M234" s="31"/>
      <x:c r="N234" s="31"/>
    </x:row>
    <x:row r="235">
      <x:c r="A235" s="31"/>
      <x:c r="B235" s="31"/>
      <x:c r="C235" s="31" t="str">
        <x:f>IFERROR(VLOOKUP(B235,'採用計画'!$A$5:$O$204,2,FALSE),"")</x:f>
      </x:c>
      <x:c r="D235" s="36"/>
      <x:c r="E235" s="31"/>
      <x:c r="F235" s="31"/>
      <x:c r="G235" s="31"/>
      <x:c r="H235" s="31"/>
      <x:c r="I235" s="36"/>
      <x:c r="J235" s="36"/>
      <x:c r="K235" s="36"/>
      <x:c r="L235" s="36"/>
      <x:c r="M235" s="31"/>
      <x:c r="N235" s="31"/>
    </x:row>
    <x:row r="236">
      <x:c r="A236" s="31"/>
      <x:c r="B236" s="31"/>
      <x:c r="C236" s="31" t="str">
        <x:f>IFERROR(VLOOKUP(B236,'採用計画'!$A$5:$O$204,2,FALSE),"")</x:f>
      </x:c>
      <x:c r="D236" s="36"/>
      <x:c r="E236" s="31"/>
      <x:c r="F236" s="31"/>
      <x:c r="G236" s="31"/>
      <x:c r="H236" s="31"/>
      <x:c r="I236" s="36"/>
      <x:c r="J236" s="36"/>
      <x:c r="K236" s="36"/>
      <x:c r="L236" s="36"/>
      <x:c r="M236" s="31"/>
      <x:c r="N236" s="31"/>
    </x:row>
    <x:row r="237">
      <x:c r="A237" s="31"/>
      <x:c r="B237" s="31"/>
      <x:c r="C237" s="31" t="str">
        <x:f>IFERROR(VLOOKUP(B237,'採用計画'!$A$5:$O$204,2,FALSE),"")</x:f>
      </x:c>
      <x:c r="D237" s="36"/>
      <x:c r="E237" s="31"/>
      <x:c r="F237" s="31"/>
      <x:c r="G237" s="31"/>
      <x:c r="H237" s="31"/>
      <x:c r="I237" s="36"/>
      <x:c r="J237" s="36"/>
      <x:c r="K237" s="36"/>
      <x:c r="L237" s="36"/>
      <x:c r="M237" s="31"/>
      <x:c r="N237" s="31"/>
    </x:row>
    <x:row r="238">
      <x:c r="A238" s="31"/>
      <x:c r="B238" s="31"/>
      <x:c r="C238" s="31" t="str">
        <x:f>IFERROR(VLOOKUP(B238,'採用計画'!$A$5:$O$204,2,FALSE),"")</x:f>
      </x:c>
      <x:c r="D238" s="36"/>
      <x:c r="E238" s="31"/>
      <x:c r="F238" s="31"/>
      <x:c r="G238" s="31"/>
      <x:c r="H238" s="31"/>
      <x:c r="I238" s="36"/>
      <x:c r="J238" s="36"/>
      <x:c r="K238" s="36"/>
      <x:c r="L238" s="36"/>
      <x:c r="M238" s="31"/>
      <x:c r="N238" s="31"/>
    </x:row>
    <x:row r="239">
      <x:c r="A239" s="31"/>
      <x:c r="B239" s="31"/>
      <x:c r="C239" s="31" t="str">
        <x:f>IFERROR(VLOOKUP(B239,'採用計画'!$A$5:$O$204,2,FALSE),"")</x:f>
      </x:c>
      <x:c r="D239" s="36"/>
      <x:c r="E239" s="31"/>
      <x:c r="F239" s="31"/>
      <x:c r="G239" s="31"/>
      <x:c r="H239" s="31"/>
      <x:c r="I239" s="36"/>
      <x:c r="J239" s="36"/>
      <x:c r="K239" s="36"/>
      <x:c r="L239" s="36"/>
      <x:c r="M239" s="31"/>
      <x:c r="N239" s="31"/>
    </x:row>
    <x:row r="240">
      <x:c r="A240" s="31"/>
      <x:c r="B240" s="31"/>
      <x:c r="C240" s="31" t="str">
        <x:f>IFERROR(VLOOKUP(B240,'採用計画'!$A$5:$O$204,2,FALSE),"")</x:f>
      </x:c>
      <x:c r="D240" s="36"/>
      <x:c r="E240" s="31"/>
      <x:c r="F240" s="31"/>
      <x:c r="G240" s="31"/>
      <x:c r="H240" s="31"/>
      <x:c r="I240" s="36"/>
      <x:c r="J240" s="36"/>
      <x:c r="K240" s="36"/>
      <x:c r="L240" s="36"/>
      <x:c r="M240" s="31"/>
      <x:c r="N240" s="31"/>
    </x:row>
    <x:row r="241">
      <x:c r="A241" s="31"/>
      <x:c r="B241" s="31"/>
      <x:c r="C241" s="31" t="str">
        <x:f>IFERROR(VLOOKUP(B241,'採用計画'!$A$5:$O$204,2,FALSE),"")</x:f>
      </x:c>
      <x:c r="D241" s="36"/>
      <x:c r="E241" s="31"/>
      <x:c r="F241" s="31"/>
      <x:c r="G241" s="31"/>
      <x:c r="H241" s="31"/>
      <x:c r="I241" s="36"/>
      <x:c r="J241" s="36"/>
      <x:c r="K241" s="36"/>
      <x:c r="L241" s="36"/>
      <x:c r="M241" s="31"/>
      <x:c r="N241" s="31"/>
    </x:row>
    <x:row r="242">
      <x:c r="A242" s="31"/>
      <x:c r="B242" s="31"/>
      <x:c r="C242" s="31" t="str">
        <x:f>IFERROR(VLOOKUP(B242,'採用計画'!$A$5:$O$204,2,FALSE),"")</x:f>
      </x:c>
      <x:c r="D242" s="36"/>
      <x:c r="E242" s="31"/>
      <x:c r="F242" s="31"/>
      <x:c r="G242" s="31"/>
      <x:c r="H242" s="31"/>
      <x:c r="I242" s="36"/>
      <x:c r="J242" s="36"/>
      <x:c r="K242" s="36"/>
      <x:c r="L242" s="36"/>
      <x:c r="M242" s="31"/>
      <x:c r="N242" s="31"/>
    </x:row>
    <x:row r="243">
      <x:c r="A243" s="31"/>
      <x:c r="B243" s="31"/>
      <x:c r="C243" s="31" t="str">
        <x:f>IFERROR(VLOOKUP(B243,'採用計画'!$A$5:$O$204,2,FALSE),"")</x:f>
      </x:c>
      <x:c r="D243" s="36"/>
      <x:c r="E243" s="31"/>
      <x:c r="F243" s="31"/>
      <x:c r="G243" s="31"/>
      <x:c r="H243" s="31"/>
      <x:c r="I243" s="36"/>
      <x:c r="J243" s="36"/>
      <x:c r="K243" s="36"/>
      <x:c r="L243" s="36"/>
      <x:c r="M243" s="31"/>
      <x:c r="N243" s="31"/>
    </x:row>
    <x:row r="244">
      <x:c r="A244" s="31"/>
      <x:c r="B244" s="31"/>
      <x:c r="C244" s="31" t="str">
        <x:f>IFERROR(VLOOKUP(B244,'採用計画'!$A$5:$O$204,2,FALSE),"")</x:f>
      </x:c>
      <x:c r="D244" s="36"/>
      <x:c r="E244" s="31"/>
      <x:c r="F244" s="31"/>
      <x:c r="G244" s="31"/>
      <x:c r="H244" s="31"/>
      <x:c r="I244" s="36"/>
      <x:c r="J244" s="36"/>
      <x:c r="K244" s="36"/>
      <x:c r="L244" s="36"/>
      <x:c r="M244" s="31"/>
      <x:c r="N244" s="31"/>
    </x:row>
    <x:row r="245">
      <x:c r="A245" s="31"/>
      <x:c r="B245" s="31"/>
      <x:c r="C245" s="31" t="str">
        <x:f>IFERROR(VLOOKUP(B245,'採用計画'!$A$5:$O$204,2,FALSE),"")</x:f>
      </x:c>
      <x:c r="D245" s="36"/>
      <x:c r="E245" s="31"/>
      <x:c r="F245" s="31"/>
      <x:c r="G245" s="31"/>
      <x:c r="H245" s="31"/>
      <x:c r="I245" s="36"/>
      <x:c r="J245" s="36"/>
      <x:c r="K245" s="36"/>
      <x:c r="L245" s="36"/>
      <x:c r="M245" s="31"/>
      <x:c r="N245" s="31"/>
    </x:row>
    <x:row r="246">
      <x:c r="A246" s="31"/>
      <x:c r="B246" s="31"/>
      <x:c r="C246" s="31" t="str">
        <x:f>IFERROR(VLOOKUP(B246,'採用計画'!$A$5:$O$204,2,FALSE),"")</x:f>
      </x:c>
      <x:c r="D246" s="36"/>
      <x:c r="E246" s="31"/>
      <x:c r="F246" s="31"/>
      <x:c r="G246" s="31"/>
      <x:c r="H246" s="31"/>
      <x:c r="I246" s="36"/>
      <x:c r="J246" s="36"/>
      <x:c r="K246" s="36"/>
      <x:c r="L246" s="36"/>
      <x:c r="M246" s="31"/>
      <x:c r="N246" s="31"/>
    </x:row>
    <x:row r="247">
      <x:c r="A247" s="31"/>
      <x:c r="B247" s="31"/>
      <x:c r="C247" s="31" t="str">
        <x:f>IFERROR(VLOOKUP(B247,'採用計画'!$A$5:$O$204,2,FALSE),"")</x:f>
      </x:c>
      <x:c r="D247" s="36"/>
      <x:c r="E247" s="31"/>
      <x:c r="F247" s="31"/>
      <x:c r="G247" s="31"/>
      <x:c r="H247" s="31"/>
      <x:c r="I247" s="36"/>
      <x:c r="J247" s="36"/>
      <x:c r="K247" s="36"/>
      <x:c r="L247" s="36"/>
      <x:c r="M247" s="31"/>
      <x:c r="N247" s="31"/>
    </x:row>
    <x:row r="248">
      <x:c r="A248" s="31"/>
      <x:c r="B248" s="31"/>
      <x:c r="C248" s="31" t="str">
        <x:f>IFERROR(VLOOKUP(B248,'採用計画'!$A$5:$O$204,2,FALSE),"")</x:f>
      </x:c>
      <x:c r="D248" s="36"/>
      <x:c r="E248" s="31"/>
      <x:c r="F248" s="31"/>
      <x:c r="G248" s="31"/>
      <x:c r="H248" s="31"/>
      <x:c r="I248" s="36"/>
      <x:c r="J248" s="36"/>
      <x:c r="K248" s="36"/>
      <x:c r="L248" s="36"/>
      <x:c r="M248" s="31"/>
      <x:c r="N248" s="31"/>
    </x:row>
    <x:row r="249">
      <x:c r="A249" s="31"/>
      <x:c r="B249" s="31"/>
      <x:c r="C249" s="31" t="str">
        <x:f>IFERROR(VLOOKUP(B249,'採用計画'!$A$5:$O$204,2,FALSE),"")</x:f>
      </x:c>
      <x:c r="D249" s="36"/>
      <x:c r="E249" s="31"/>
      <x:c r="F249" s="31"/>
      <x:c r="G249" s="31"/>
      <x:c r="H249" s="31"/>
      <x:c r="I249" s="36"/>
      <x:c r="J249" s="36"/>
      <x:c r="K249" s="36"/>
      <x:c r="L249" s="36"/>
      <x:c r="M249" s="31"/>
      <x:c r="N249" s="31"/>
    </x:row>
    <x:row r="250">
      <x:c r="A250" s="31"/>
      <x:c r="B250" s="31"/>
      <x:c r="C250" s="31" t="str">
        <x:f>IFERROR(VLOOKUP(B250,'採用計画'!$A$5:$O$204,2,FALSE),"")</x:f>
      </x:c>
      <x:c r="D250" s="36"/>
      <x:c r="E250" s="31"/>
      <x:c r="F250" s="31"/>
      <x:c r="G250" s="31"/>
      <x:c r="H250" s="31"/>
      <x:c r="I250" s="36"/>
      <x:c r="J250" s="36"/>
      <x:c r="K250" s="36"/>
      <x:c r="L250" s="36"/>
      <x:c r="M250" s="31"/>
      <x:c r="N250" s="31"/>
    </x:row>
    <x:row r="251">
      <x:c r="A251" s="31"/>
      <x:c r="B251" s="31"/>
      <x:c r="C251" s="31" t="str">
        <x:f>IFERROR(VLOOKUP(B251,'採用計画'!$A$5:$O$204,2,FALSE),"")</x:f>
      </x:c>
      <x:c r="D251" s="36"/>
      <x:c r="E251" s="31"/>
      <x:c r="F251" s="31"/>
      <x:c r="G251" s="31"/>
      <x:c r="H251" s="31"/>
      <x:c r="I251" s="36"/>
      <x:c r="J251" s="36"/>
      <x:c r="K251" s="36"/>
      <x:c r="L251" s="36"/>
      <x:c r="M251" s="31"/>
      <x:c r="N251" s="31"/>
    </x:row>
    <x:row r="252">
      <x:c r="A252" s="31"/>
      <x:c r="B252" s="31"/>
      <x:c r="C252" s="31" t="str">
        <x:f>IFERROR(VLOOKUP(B252,'採用計画'!$A$5:$O$204,2,FALSE),"")</x:f>
      </x:c>
      <x:c r="D252" s="36"/>
      <x:c r="E252" s="31"/>
      <x:c r="F252" s="31"/>
      <x:c r="G252" s="31"/>
      <x:c r="H252" s="31"/>
      <x:c r="I252" s="36"/>
      <x:c r="J252" s="36"/>
      <x:c r="K252" s="36"/>
      <x:c r="L252" s="36"/>
      <x:c r="M252" s="31"/>
      <x:c r="N252" s="31"/>
    </x:row>
    <x:row r="253">
      <x:c r="A253" s="31"/>
      <x:c r="B253" s="31"/>
      <x:c r="C253" s="31" t="str">
        <x:f>IFERROR(VLOOKUP(B253,'採用計画'!$A$5:$O$204,2,FALSE),"")</x:f>
      </x:c>
      <x:c r="D253" s="36"/>
      <x:c r="E253" s="31"/>
      <x:c r="F253" s="31"/>
      <x:c r="G253" s="31"/>
      <x:c r="H253" s="31"/>
      <x:c r="I253" s="36"/>
      <x:c r="J253" s="36"/>
      <x:c r="K253" s="36"/>
      <x:c r="L253" s="36"/>
      <x:c r="M253" s="31"/>
      <x:c r="N253" s="31"/>
    </x:row>
    <x:row r="254">
      <x:c r="A254" s="31"/>
      <x:c r="B254" s="31"/>
      <x:c r="C254" s="31" t="str">
        <x:f>IFERROR(VLOOKUP(B254,'採用計画'!$A$5:$O$204,2,FALSE),"")</x:f>
      </x:c>
      <x:c r="D254" s="36"/>
      <x:c r="E254" s="31"/>
      <x:c r="F254" s="31"/>
      <x:c r="G254" s="31"/>
      <x:c r="H254" s="31"/>
      <x:c r="I254" s="36"/>
      <x:c r="J254" s="36"/>
      <x:c r="K254" s="36"/>
      <x:c r="L254" s="36"/>
      <x:c r="M254" s="31"/>
      <x:c r="N254" s="31"/>
    </x:row>
    <x:row r="255">
      <x:c r="A255" s="31"/>
      <x:c r="B255" s="31"/>
      <x:c r="C255" s="31" t="str">
        <x:f>IFERROR(VLOOKUP(B255,'採用計画'!$A$5:$O$204,2,FALSE),"")</x:f>
      </x:c>
      <x:c r="D255" s="36"/>
      <x:c r="E255" s="31"/>
      <x:c r="F255" s="31"/>
      <x:c r="G255" s="31"/>
      <x:c r="H255" s="31"/>
      <x:c r="I255" s="36"/>
      <x:c r="J255" s="36"/>
      <x:c r="K255" s="36"/>
      <x:c r="L255" s="36"/>
      <x:c r="M255" s="31"/>
      <x:c r="N255" s="31"/>
    </x:row>
    <x:row r="256">
      <x:c r="A256" s="31"/>
      <x:c r="B256" s="31"/>
      <x:c r="C256" s="31" t="str">
        <x:f>IFERROR(VLOOKUP(B256,'採用計画'!$A$5:$O$204,2,FALSE),"")</x:f>
      </x:c>
      <x:c r="D256" s="36"/>
      <x:c r="E256" s="31"/>
      <x:c r="F256" s="31"/>
      <x:c r="G256" s="31"/>
      <x:c r="H256" s="31"/>
      <x:c r="I256" s="36"/>
      <x:c r="J256" s="36"/>
      <x:c r="K256" s="36"/>
      <x:c r="L256" s="36"/>
      <x:c r="M256" s="31"/>
      <x:c r="N256" s="31"/>
    </x:row>
    <x:row r="257">
      <x:c r="A257" s="31"/>
      <x:c r="B257" s="31"/>
      <x:c r="C257" s="31" t="str">
        <x:f>IFERROR(VLOOKUP(B257,'採用計画'!$A$5:$O$204,2,FALSE),"")</x:f>
      </x:c>
      <x:c r="D257" s="36"/>
      <x:c r="E257" s="31"/>
      <x:c r="F257" s="31"/>
      <x:c r="G257" s="31"/>
      <x:c r="H257" s="31"/>
      <x:c r="I257" s="36"/>
      <x:c r="J257" s="36"/>
      <x:c r="K257" s="36"/>
      <x:c r="L257" s="36"/>
      <x:c r="M257" s="31"/>
      <x:c r="N257" s="31"/>
    </x:row>
    <x:row r="258">
      <x:c r="A258" s="31"/>
      <x:c r="B258" s="31"/>
      <x:c r="C258" s="31" t="str">
        <x:f>IFERROR(VLOOKUP(B258,'採用計画'!$A$5:$O$204,2,FALSE),"")</x:f>
      </x:c>
      <x:c r="D258" s="36"/>
      <x:c r="E258" s="31"/>
      <x:c r="F258" s="31"/>
      <x:c r="G258" s="31"/>
      <x:c r="H258" s="31"/>
      <x:c r="I258" s="36"/>
      <x:c r="J258" s="36"/>
      <x:c r="K258" s="36"/>
      <x:c r="L258" s="36"/>
      <x:c r="M258" s="31"/>
      <x:c r="N258" s="31"/>
    </x:row>
    <x:row r="259">
      <x:c r="A259" s="31"/>
      <x:c r="B259" s="31"/>
      <x:c r="C259" s="31" t="str">
        <x:f>IFERROR(VLOOKUP(B259,'採用計画'!$A$5:$O$204,2,FALSE),"")</x:f>
      </x:c>
      <x:c r="D259" s="36"/>
      <x:c r="E259" s="31"/>
      <x:c r="F259" s="31"/>
      <x:c r="G259" s="31"/>
      <x:c r="H259" s="31"/>
      <x:c r="I259" s="36"/>
      <x:c r="J259" s="36"/>
      <x:c r="K259" s="36"/>
      <x:c r="L259" s="36"/>
      <x:c r="M259" s="31"/>
      <x:c r="N259" s="31"/>
    </x:row>
    <x:row r="260">
      <x:c r="A260" s="31"/>
      <x:c r="B260" s="31"/>
      <x:c r="C260" s="31" t="str">
        <x:f>IFERROR(VLOOKUP(B260,'採用計画'!$A$5:$O$204,2,FALSE),"")</x:f>
      </x:c>
      <x:c r="D260" s="36"/>
      <x:c r="E260" s="31"/>
      <x:c r="F260" s="31"/>
      <x:c r="G260" s="31"/>
      <x:c r="H260" s="31"/>
      <x:c r="I260" s="36"/>
      <x:c r="J260" s="36"/>
      <x:c r="K260" s="36"/>
      <x:c r="L260" s="36"/>
      <x:c r="M260" s="31"/>
      <x:c r="N260" s="31"/>
    </x:row>
    <x:row r="261">
      <x:c r="A261" s="31"/>
      <x:c r="B261" s="31"/>
      <x:c r="C261" s="31" t="str">
        <x:f>IFERROR(VLOOKUP(B261,'採用計画'!$A$5:$O$204,2,FALSE),"")</x:f>
      </x:c>
      <x:c r="D261" s="36"/>
      <x:c r="E261" s="31"/>
      <x:c r="F261" s="31"/>
      <x:c r="G261" s="31"/>
      <x:c r="H261" s="31"/>
      <x:c r="I261" s="36"/>
      <x:c r="J261" s="36"/>
      <x:c r="K261" s="36"/>
      <x:c r="L261" s="36"/>
      <x:c r="M261" s="31"/>
      <x:c r="N261" s="31"/>
    </x:row>
    <x:row r="262">
      <x:c r="A262" s="31"/>
      <x:c r="B262" s="31"/>
      <x:c r="C262" s="31" t="str">
        <x:f>IFERROR(VLOOKUP(B262,'採用計画'!$A$5:$O$204,2,FALSE),"")</x:f>
      </x:c>
      <x:c r="D262" s="36"/>
      <x:c r="E262" s="31"/>
      <x:c r="F262" s="31"/>
      <x:c r="G262" s="31"/>
      <x:c r="H262" s="31"/>
      <x:c r="I262" s="36"/>
      <x:c r="J262" s="36"/>
      <x:c r="K262" s="36"/>
      <x:c r="L262" s="36"/>
      <x:c r="M262" s="31"/>
      <x:c r="N262" s="31"/>
    </x:row>
    <x:row r="263">
      <x:c r="A263" s="31"/>
      <x:c r="B263" s="31"/>
      <x:c r="C263" s="31" t="str">
        <x:f>IFERROR(VLOOKUP(B263,'採用計画'!$A$5:$O$204,2,FALSE),"")</x:f>
      </x:c>
      <x:c r="D263" s="36"/>
      <x:c r="E263" s="31"/>
      <x:c r="F263" s="31"/>
      <x:c r="G263" s="31"/>
      <x:c r="H263" s="31"/>
      <x:c r="I263" s="36"/>
      <x:c r="J263" s="36"/>
      <x:c r="K263" s="36"/>
      <x:c r="L263" s="36"/>
      <x:c r="M263" s="31"/>
      <x:c r="N263" s="31"/>
    </x:row>
    <x:row r="264">
      <x:c r="A264" s="31"/>
      <x:c r="B264" s="31"/>
      <x:c r="C264" s="31" t="str">
        <x:f>IFERROR(VLOOKUP(B264,'採用計画'!$A$5:$O$204,2,FALSE),"")</x:f>
      </x:c>
      <x:c r="D264" s="36"/>
      <x:c r="E264" s="31"/>
      <x:c r="F264" s="31"/>
      <x:c r="G264" s="31"/>
      <x:c r="H264" s="31"/>
      <x:c r="I264" s="36"/>
      <x:c r="J264" s="36"/>
      <x:c r="K264" s="36"/>
      <x:c r="L264" s="36"/>
      <x:c r="M264" s="31"/>
      <x:c r="N264" s="31"/>
    </x:row>
    <x:row r="265">
      <x:c r="A265" s="31"/>
      <x:c r="B265" s="31"/>
      <x:c r="C265" s="31" t="str">
        <x:f>IFERROR(VLOOKUP(B265,'採用計画'!$A$5:$O$204,2,FALSE),"")</x:f>
      </x:c>
      <x:c r="D265" s="36"/>
      <x:c r="E265" s="31"/>
      <x:c r="F265" s="31"/>
      <x:c r="G265" s="31"/>
      <x:c r="H265" s="31"/>
      <x:c r="I265" s="36"/>
      <x:c r="J265" s="36"/>
      <x:c r="K265" s="36"/>
      <x:c r="L265" s="36"/>
      <x:c r="M265" s="31"/>
      <x:c r="N265" s="31"/>
    </x:row>
    <x:row r="266">
      <x:c r="A266" s="31"/>
      <x:c r="B266" s="31"/>
      <x:c r="C266" s="31" t="str">
        <x:f>IFERROR(VLOOKUP(B266,'採用計画'!$A$5:$O$204,2,FALSE),"")</x:f>
      </x:c>
      <x:c r="D266" s="36"/>
      <x:c r="E266" s="31"/>
      <x:c r="F266" s="31"/>
      <x:c r="G266" s="31"/>
      <x:c r="H266" s="31"/>
      <x:c r="I266" s="36"/>
      <x:c r="J266" s="36"/>
      <x:c r="K266" s="36"/>
      <x:c r="L266" s="36"/>
      <x:c r="M266" s="31"/>
      <x:c r="N266" s="31"/>
    </x:row>
    <x:row r="267">
      <x:c r="A267" s="31"/>
      <x:c r="B267" s="31"/>
      <x:c r="C267" s="31" t="str">
        <x:f>IFERROR(VLOOKUP(B267,'採用計画'!$A$5:$O$204,2,FALSE),"")</x:f>
      </x:c>
      <x:c r="D267" s="36"/>
      <x:c r="E267" s="31"/>
      <x:c r="F267" s="31"/>
      <x:c r="G267" s="31"/>
      <x:c r="H267" s="31"/>
      <x:c r="I267" s="36"/>
      <x:c r="J267" s="36"/>
      <x:c r="K267" s="36"/>
      <x:c r="L267" s="36"/>
      <x:c r="M267" s="31"/>
      <x:c r="N267" s="31"/>
    </x:row>
    <x:row r="268">
      <x:c r="A268" s="31"/>
      <x:c r="B268" s="31"/>
      <x:c r="C268" s="31" t="str">
        <x:f>IFERROR(VLOOKUP(B268,'採用計画'!$A$5:$O$204,2,FALSE),"")</x:f>
      </x:c>
      <x:c r="D268" s="36"/>
      <x:c r="E268" s="31"/>
      <x:c r="F268" s="31"/>
      <x:c r="G268" s="31"/>
      <x:c r="H268" s="31"/>
      <x:c r="I268" s="36"/>
      <x:c r="J268" s="36"/>
      <x:c r="K268" s="36"/>
      <x:c r="L268" s="36"/>
      <x:c r="M268" s="31"/>
      <x:c r="N268" s="31"/>
    </x:row>
    <x:row r="269">
      <x:c r="A269" s="31"/>
      <x:c r="B269" s="31"/>
      <x:c r="C269" s="31" t="str">
        <x:f>IFERROR(VLOOKUP(B269,'採用計画'!$A$5:$O$204,2,FALSE),"")</x:f>
      </x:c>
      <x:c r="D269" s="36"/>
      <x:c r="E269" s="31"/>
      <x:c r="F269" s="31"/>
      <x:c r="G269" s="31"/>
      <x:c r="H269" s="31"/>
      <x:c r="I269" s="36"/>
      <x:c r="J269" s="36"/>
      <x:c r="K269" s="36"/>
      <x:c r="L269" s="36"/>
      <x:c r="M269" s="31"/>
      <x:c r="N269" s="31"/>
    </x:row>
    <x:row r="270">
      <x:c r="A270" s="31"/>
      <x:c r="B270" s="31"/>
      <x:c r="C270" s="31" t="str">
        <x:f>IFERROR(VLOOKUP(B270,'採用計画'!$A$5:$O$204,2,FALSE),"")</x:f>
      </x:c>
      <x:c r="D270" s="36"/>
      <x:c r="E270" s="31"/>
      <x:c r="F270" s="31"/>
      <x:c r="G270" s="31"/>
      <x:c r="H270" s="31"/>
      <x:c r="I270" s="36"/>
      <x:c r="J270" s="36"/>
      <x:c r="K270" s="36"/>
      <x:c r="L270" s="36"/>
      <x:c r="M270" s="31"/>
      <x:c r="N270" s="31"/>
    </x:row>
    <x:row r="271">
      <x:c r="A271" s="31"/>
      <x:c r="B271" s="31"/>
      <x:c r="C271" s="31" t="str">
        <x:f>IFERROR(VLOOKUP(B271,'採用計画'!$A$5:$O$204,2,FALSE),"")</x:f>
      </x:c>
      <x:c r="D271" s="36"/>
      <x:c r="E271" s="31"/>
      <x:c r="F271" s="31"/>
      <x:c r="G271" s="31"/>
      <x:c r="H271" s="31"/>
      <x:c r="I271" s="36"/>
      <x:c r="J271" s="36"/>
      <x:c r="K271" s="36"/>
      <x:c r="L271" s="36"/>
      <x:c r="M271" s="31"/>
      <x:c r="N271" s="31"/>
    </x:row>
    <x:row r="272">
      <x:c r="A272" s="31"/>
      <x:c r="B272" s="31"/>
      <x:c r="C272" s="31" t="str">
        <x:f>IFERROR(VLOOKUP(B272,'採用計画'!$A$5:$O$204,2,FALSE),"")</x:f>
      </x:c>
      <x:c r="D272" s="36"/>
      <x:c r="E272" s="31"/>
      <x:c r="F272" s="31"/>
      <x:c r="G272" s="31"/>
      <x:c r="H272" s="31"/>
      <x:c r="I272" s="36"/>
      <x:c r="J272" s="36"/>
      <x:c r="K272" s="36"/>
      <x:c r="L272" s="36"/>
      <x:c r="M272" s="31"/>
      <x:c r="N272" s="31"/>
    </x:row>
    <x:row r="273">
      <x:c r="A273" s="31"/>
      <x:c r="B273" s="31"/>
      <x:c r="C273" s="31" t="str">
        <x:f>IFERROR(VLOOKUP(B273,'採用計画'!$A$5:$O$204,2,FALSE),"")</x:f>
      </x:c>
      <x:c r="D273" s="36"/>
      <x:c r="E273" s="31"/>
      <x:c r="F273" s="31"/>
      <x:c r="G273" s="31"/>
      <x:c r="H273" s="31"/>
      <x:c r="I273" s="36"/>
      <x:c r="J273" s="36"/>
      <x:c r="K273" s="36"/>
      <x:c r="L273" s="36"/>
      <x:c r="M273" s="31"/>
      <x:c r="N273" s="31"/>
    </x:row>
    <x:row r="274">
      <x:c r="A274" s="31"/>
      <x:c r="B274" s="31"/>
      <x:c r="C274" s="31" t="str">
        <x:f>IFERROR(VLOOKUP(B274,'採用計画'!$A$5:$O$204,2,FALSE),"")</x:f>
      </x:c>
      <x:c r="D274" s="36"/>
      <x:c r="E274" s="31"/>
      <x:c r="F274" s="31"/>
      <x:c r="G274" s="31"/>
      <x:c r="H274" s="31"/>
      <x:c r="I274" s="36"/>
      <x:c r="J274" s="36"/>
      <x:c r="K274" s="36"/>
      <x:c r="L274" s="36"/>
      <x:c r="M274" s="31"/>
      <x:c r="N274" s="31"/>
    </x:row>
    <x:row r="275">
      <x:c r="A275" s="31"/>
      <x:c r="B275" s="31"/>
      <x:c r="C275" s="31" t="str">
        <x:f>IFERROR(VLOOKUP(B275,'採用計画'!$A$5:$O$204,2,FALSE),"")</x:f>
      </x:c>
      <x:c r="D275" s="36"/>
      <x:c r="E275" s="31"/>
      <x:c r="F275" s="31"/>
      <x:c r="G275" s="31"/>
      <x:c r="H275" s="31"/>
      <x:c r="I275" s="36"/>
      <x:c r="J275" s="36"/>
      <x:c r="K275" s="36"/>
      <x:c r="L275" s="36"/>
      <x:c r="M275" s="31"/>
      <x:c r="N275" s="31"/>
    </x:row>
    <x:row r="276">
      <x:c r="A276" s="31"/>
      <x:c r="B276" s="31"/>
      <x:c r="C276" s="31" t="str">
        <x:f>IFERROR(VLOOKUP(B276,'採用計画'!$A$5:$O$204,2,FALSE),"")</x:f>
      </x:c>
      <x:c r="D276" s="36"/>
      <x:c r="E276" s="31"/>
      <x:c r="F276" s="31"/>
      <x:c r="G276" s="31"/>
      <x:c r="H276" s="31"/>
      <x:c r="I276" s="36"/>
      <x:c r="J276" s="36"/>
      <x:c r="K276" s="36"/>
      <x:c r="L276" s="36"/>
      <x:c r="M276" s="31"/>
      <x:c r="N276" s="31"/>
    </x:row>
    <x:row r="277">
      <x:c r="A277" s="31"/>
      <x:c r="B277" s="31"/>
      <x:c r="C277" s="31" t="str">
        <x:f>IFERROR(VLOOKUP(B277,'採用計画'!$A$5:$O$204,2,FALSE),"")</x:f>
      </x:c>
      <x:c r="D277" s="36"/>
      <x:c r="E277" s="31"/>
      <x:c r="F277" s="31"/>
      <x:c r="G277" s="31"/>
      <x:c r="H277" s="31"/>
      <x:c r="I277" s="36"/>
      <x:c r="J277" s="36"/>
      <x:c r="K277" s="36"/>
      <x:c r="L277" s="36"/>
      <x:c r="M277" s="31"/>
      <x:c r="N277" s="31"/>
    </x:row>
    <x:row r="278">
      <x:c r="A278" s="31"/>
      <x:c r="B278" s="31"/>
      <x:c r="C278" s="31" t="str">
        <x:f>IFERROR(VLOOKUP(B278,'採用計画'!$A$5:$O$204,2,FALSE),"")</x:f>
      </x:c>
      <x:c r="D278" s="36"/>
      <x:c r="E278" s="31"/>
      <x:c r="F278" s="31"/>
      <x:c r="G278" s="31"/>
      <x:c r="H278" s="31"/>
      <x:c r="I278" s="36"/>
      <x:c r="J278" s="36"/>
      <x:c r="K278" s="36"/>
      <x:c r="L278" s="36"/>
      <x:c r="M278" s="31"/>
      <x:c r="N278" s="31"/>
    </x:row>
    <x:row r="279">
      <x:c r="A279" s="31"/>
      <x:c r="B279" s="31"/>
      <x:c r="C279" s="31" t="str">
        <x:f>IFERROR(VLOOKUP(B279,'採用計画'!$A$5:$O$204,2,FALSE),"")</x:f>
      </x:c>
      <x:c r="D279" s="36"/>
      <x:c r="E279" s="31"/>
      <x:c r="F279" s="31"/>
      <x:c r="G279" s="31"/>
      <x:c r="H279" s="31"/>
      <x:c r="I279" s="36"/>
      <x:c r="J279" s="36"/>
      <x:c r="K279" s="36"/>
      <x:c r="L279" s="36"/>
      <x:c r="M279" s="31"/>
      <x:c r="N279" s="31"/>
    </x:row>
    <x:row r="280">
      <x:c r="A280" s="31"/>
      <x:c r="B280" s="31"/>
      <x:c r="C280" s="31" t="str">
        <x:f>IFERROR(VLOOKUP(B280,'採用計画'!$A$5:$O$204,2,FALSE),"")</x:f>
      </x:c>
      <x:c r="D280" s="36"/>
      <x:c r="E280" s="31"/>
      <x:c r="F280" s="31"/>
      <x:c r="G280" s="31"/>
      <x:c r="H280" s="31"/>
      <x:c r="I280" s="36"/>
      <x:c r="J280" s="36"/>
      <x:c r="K280" s="36"/>
      <x:c r="L280" s="36"/>
      <x:c r="M280" s="31"/>
      <x:c r="N280" s="31"/>
    </x:row>
    <x:row r="281">
      <x:c r="A281" s="31"/>
      <x:c r="B281" s="31"/>
      <x:c r="C281" s="31" t="str">
        <x:f>IFERROR(VLOOKUP(B281,'採用計画'!$A$5:$O$204,2,FALSE),"")</x:f>
      </x:c>
      <x:c r="D281" s="36"/>
      <x:c r="E281" s="31"/>
      <x:c r="F281" s="31"/>
      <x:c r="G281" s="31"/>
      <x:c r="H281" s="31"/>
      <x:c r="I281" s="36"/>
      <x:c r="J281" s="36"/>
      <x:c r="K281" s="36"/>
      <x:c r="L281" s="36"/>
      <x:c r="M281" s="31"/>
      <x:c r="N281" s="31"/>
    </x:row>
    <x:row r="282">
      <x:c r="A282" s="31"/>
      <x:c r="B282" s="31"/>
      <x:c r="C282" s="31" t="str">
        <x:f>IFERROR(VLOOKUP(B282,'採用計画'!$A$5:$O$204,2,FALSE),"")</x:f>
      </x:c>
      <x:c r="D282" s="36"/>
      <x:c r="E282" s="31"/>
      <x:c r="F282" s="31"/>
      <x:c r="G282" s="31"/>
      <x:c r="H282" s="31"/>
      <x:c r="I282" s="36"/>
      <x:c r="J282" s="36"/>
      <x:c r="K282" s="36"/>
      <x:c r="L282" s="36"/>
      <x:c r="M282" s="31"/>
      <x:c r="N282" s="31"/>
    </x:row>
    <x:row r="283">
      <x:c r="A283" s="31"/>
      <x:c r="B283" s="31"/>
      <x:c r="C283" s="31" t="str">
        <x:f>IFERROR(VLOOKUP(B283,'採用計画'!$A$5:$O$204,2,FALSE),"")</x:f>
      </x:c>
      <x:c r="D283" s="36"/>
      <x:c r="E283" s="31"/>
      <x:c r="F283" s="31"/>
      <x:c r="G283" s="31"/>
      <x:c r="H283" s="31"/>
      <x:c r="I283" s="36"/>
      <x:c r="J283" s="36"/>
      <x:c r="K283" s="36"/>
      <x:c r="L283" s="36"/>
      <x:c r="M283" s="31"/>
      <x:c r="N283" s="31"/>
    </x:row>
    <x:row r="284">
      <x:c r="A284" s="31"/>
      <x:c r="B284" s="31"/>
      <x:c r="C284" s="31" t="str">
        <x:f>IFERROR(VLOOKUP(B284,'採用計画'!$A$5:$O$204,2,FALSE),"")</x:f>
      </x:c>
      <x:c r="D284" s="36"/>
      <x:c r="E284" s="31"/>
      <x:c r="F284" s="31"/>
      <x:c r="G284" s="31"/>
      <x:c r="H284" s="31"/>
      <x:c r="I284" s="36"/>
      <x:c r="J284" s="36"/>
      <x:c r="K284" s="36"/>
      <x:c r="L284" s="36"/>
      <x:c r="M284" s="31"/>
      <x:c r="N284" s="31"/>
    </x:row>
    <x:row r="285">
      <x:c r="A285" s="31"/>
      <x:c r="B285" s="31"/>
      <x:c r="C285" s="31" t="str">
        <x:f>IFERROR(VLOOKUP(B285,'採用計画'!$A$5:$O$204,2,FALSE),"")</x:f>
      </x:c>
      <x:c r="D285" s="36"/>
      <x:c r="E285" s="31"/>
      <x:c r="F285" s="31"/>
      <x:c r="G285" s="31"/>
      <x:c r="H285" s="31"/>
      <x:c r="I285" s="36"/>
      <x:c r="J285" s="36"/>
      <x:c r="K285" s="36"/>
      <x:c r="L285" s="36"/>
      <x:c r="M285" s="31"/>
      <x:c r="N285" s="31"/>
    </x:row>
    <x:row r="286">
      <x:c r="A286" s="31"/>
      <x:c r="B286" s="31"/>
      <x:c r="C286" s="31" t="str">
        <x:f>IFERROR(VLOOKUP(B286,'採用計画'!$A$5:$O$204,2,FALSE),"")</x:f>
      </x:c>
      <x:c r="D286" s="36"/>
      <x:c r="E286" s="31"/>
      <x:c r="F286" s="31"/>
      <x:c r="G286" s="31"/>
      <x:c r="H286" s="31"/>
      <x:c r="I286" s="36"/>
      <x:c r="J286" s="36"/>
      <x:c r="K286" s="36"/>
      <x:c r="L286" s="36"/>
      <x:c r="M286" s="31"/>
      <x:c r="N286" s="31"/>
    </x:row>
    <x:row r="287">
      <x:c r="A287" s="31"/>
      <x:c r="B287" s="31"/>
      <x:c r="C287" s="31" t="str">
        <x:f>IFERROR(VLOOKUP(B287,'採用計画'!$A$5:$O$204,2,FALSE),"")</x:f>
      </x:c>
      <x:c r="D287" s="36"/>
      <x:c r="E287" s="31"/>
      <x:c r="F287" s="31"/>
      <x:c r="G287" s="31"/>
      <x:c r="H287" s="31"/>
      <x:c r="I287" s="36"/>
      <x:c r="J287" s="36"/>
      <x:c r="K287" s="36"/>
      <x:c r="L287" s="36"/>
      <x:c r="M287" s="31"/>
      <x:c r="N287" s="31"/>
    </x:row>
    <x:row r="288">
      <x:c r="A288" s="31"/>
      <x:c r="B288" s="31"/>
      <x:c r="C288" s="31" t="str">
        <x:f>IFERROR(VLOOKUP(B288,'採用計画'!$A$5:$O$204,2,FALSE),"")</x:f>
      </x:c>
      <x:c r="D288" s="36"/>
      <x:c r="E288" s="31"/>
      <x:c r="F288" s="31"/>
      <x:c r="G288" s="31"/>
      <x:c r="H288" s="31"/>
      <x:c r="I288" s="36"/>
      <x:c r="J288" s="36"/>
      <x:c r="K288" s="36"/>
      <x:c r="L288" s="36"/>
      <x:c r="M288" s="31"/>
      <x:c r="N288" s="31"/>
    </x:row>
    <x:row r="289">
      <x:c r="A289" s="31"/>
      <x:c r="B289" s="31"/>
      <x:c r="C289" s="31" t="str">
        <x:f>IFERROR(VLOOKUP(B289,'採用計画'!$A$5:$O$204,2,FALSE),"")</x:f>
      </x:c>
      <x:c r="D289" s="36"/>
      <x:c r="E289" s="31"/>
      <x:c r="F289" s="31"/>
      <x:c r="G289" s="31"/>
      <x:c r="H289" s="31"/>
      <x:c r="I289" s="36"/>
      <x:c r="J289" s="36"/>
      <x:c r="K289" s="36"/>
      <x:c r="L289" s="36"/>
      <x:c r="M289" s="31"/>
      <x:c r="N289" s="31"/>
    </x:row>
    <x:row r="290">
      <x:c r="A290" s="31"/>
      <x:c r="B290" s="31"/>
      <x:c r="C290" s="31" t="str">
        <x:f>IFERROR(VLOOKUP(B290,'採用計画'!$A$5:$O$204,2,FALSE),"")</x:f>
      </x:c>
      <x:c r="D290" s="36"/>
      <x:c r="E290" s="31"/>
      <x:c r="F290" s="31"/>
      <x:c r="G290" s="31"/>
      <x:c r="H290" s="31"/>
      <x:c r="I290" s="36"/>
      <x:c r="J290" s="36"/>
      <x:c r="K290" s="36"/>
      <x:c r="L290" s="36"/>
      <x:c r="M290" s="31"/>
      <x:c r="N290" s="31"/>
    </x:row>
    <x:row r="291">
      <x:c r="A291" s="31"/>
      <x:c r="B291" s="31"/>
      <x:c r="C291" s="31" t="str">
        <x:f>IFERROR(VLOOKUP(B291,'採用計画'!$A$5:$O$204,2,FALSE),"")</x:f>
      </x:c>
      <x:c r="D291" s="36"/>
      <x:c r="E291" s="31"/>
      <x:c r="F291" s="31"/>
      <x:c r="G291" s="31"/>
      <x:c r="H291" s="31"/>
      <x:c r="I291" s="36"/>
      <x:c r="J291" s="36"/>
      <x:c r="K291" s="36"/>
      <x:c r="L291" s="36"/>
      <x:c r="M291" s="31"/>
      <x:c r="N291" s="31"/>
    </x:row>
    <x:row r="292">
      <x:c r="A292" s="31"/>
      <x:c r="B292" s="31"/>
      <x:c r="C292" s="31" t="str">
        <x:f>IFERROR(VLOOKUP(B292,'採用計画'!$A$5:$O$204,2,FALSE),"")</x:f>
      </x:c>
      <x:c r="D292" s="36"/>
      <x:c r="E292" s="31"/>
      <x:c r="F292" s="31"/>
      <x:c r="G292" s="31"/>
      <x:c r="H292" s="31"/>
      <x:c r="I292" s="36"/>
      <x:c r="J292" s="36"/>
      <x:c r="K292" s="36"/>
      <x:c r="L292" s="36"/>
      <x:c r="M292" s="31"/>
      <x:c r="N292" s="31"/>
    </x:row>
    <x:row r="293">
      <x:c r="A293" s="31"/>
      <x:c r="B293" s="31"/>
      <x:c r="C293" s="31" t="str">
        <x:f>IFERROR(VLOOKUP(B293,'採用計画'!$A$5:$O$204,2,FALSE),"")</x:f>
      </x:c>
      <x:c r="D293" s="36"/>
      <x:c r="E293" s="31"/>
      <x:c r="F293" s="31"/>
      <x:c r="G293" s="31"/>
      <x:c r="H293" s="31"/>
      <x:c r="I293" s="36"/>
      <x:c r="J293" s="36"/>
      <x:c r="K293" s="36"/>
      <x:c r="L293" s="36"/>
      <x:c r="M293" s="31"/>
      <x:c r="N293" s="31"/>
    </x:row>
    <x:row r="294">
      <x:c r="A294" s="31"/>
      <x:c r="B294" s="31"/>
      <x:c r="C294" s="31" t="str">
        <x:f>IFERROR(VLOOKUP(B294,'採用計画'!$A$5:$O$204,2,FALSE),"")</x:f>
      </x:c>
      <x:c r="D294" s="36"/>
      <x:c r="E294" s="31"/>
      <x:c r="F294" s="31"/>
      <x:c r="G294" s="31"/>
      <x:c r="H294" s="31"/>
      <x:c r="I294" s="36"/>
      <x:c r="J294" s="36"/>
      <x:c r="K294" s="36"/>
      <x:c r="L294" s="36"/>
      <x:c r="M294" s="31"/>
      <x:c r="N294" s="31"/>
    </x:row>
    <x:row r="295">
      <x:c r="A295" s="31"/>
      <x:c r="B295" s="31"/>
      <x:c r="C295" s="31" t="str">
        <x:f>IFERROR(VLOOKUP(B295,'採用計画'!$A$5:$O$204,2,FALSE),"")</x:f>
      </x:c>
      <x:c r="D295" s="36"/>
      <x:c r="E295" s="31"/>
      <x:c r="F295" s="31"/>
      <x:c r="G295" s="31"/>
      <x:c r="H295" s="31"/>
      <x:c r="I295" s="36"/>
      <x:c r="J295" s="36"/>
      <x:c r="K295" s="36"/>
      <x:c r="L295" s="36"/>
      <x:c r="M295" s="31"/>
      <x:c r="N295" s="31"/>
    </x:row>
    <x:row r="296">
      <x:c r="A296" s="31"/>
      <x:c r="B296" s="31"/>
      <x:c r="C296" s="31" t="str">
        <x:f>IFERROR(VLOOKUP(B296,'採用計画'!$A$5:$O$204,2,FALSE),"")</x:f>
      </x:c>
      <x:c r="D296" s="36"/>
      <x:c r="E296" s="31"/>
      <x:c r="F296" s="31"/>
      <x:c r="G296" s="31"/>
      <x:c r="H296" s="31"/>
      <x:c r="I296" s="36"/>
      <x:c r="J296" s="36"/>
      <x:c r="K296" s="36"/>
      <x:c r="L296" s="36"/>
      <x:c r="M296" s="31"/>
      <x:c r="N296" s="31"/>
    </x:row>
    <x:row r="297">
      <x:c r="A297" s="31"/>
      <x:c r="B297" s="31"/>
      <x:c r="C297" s="31" t="str">
        <x:f>IFERROR(VLOOKUP(B297,'採用計画'!$A$5:$O$204,2,FALSE),"")</x:f>
      </x:c>
      <x:c r="D297" s="36"/>
      <x:c r="E297" s="31"/>
      <x:c r="F297" s="31"/>
      <x:c r="G297" s="31"/>
      <x:c r="H297" s="31"/>
      <x:c r="I297" s="36"/>
      <x:c r="J297" s="36"/>
      <x:c r="K297" s="36"/>
      <x:c r="L297" s="36"/>
      <x:c r="M297" s="31"/>
      <x:c r="N297" s="31"/>
    </x:row>
    <x:row r="298">
      <x:c r="A298" s="31"/>
      <x:c r="B298" s="31"/>
      <x:c r="C298" s="31" t="str">
        <x:f>IFERROR(VLOOKUP(B298,'採用計画'!$A$5:$O$204,2,FALSE),"")</x:f>
      </x:c>
      <x:c r="D298" s="36"/>
      <x:c r="E298" s="31"/>
      <x:c r="F298" s="31"/>
      <x:c r="G298" s="31"/>
      <x:c r="H298" s="31"/>
      <x:c r="I298" s="36"/>
      <x:c r="J298" s="36"/>
      <x:c r="K298" s="36"/>
      <x:c r="L298" s="36"/>
      <x:c r="M298" s="31"/>
      <x:c r="N298" s="31"/>
    </x:row>
    <x:row r="299">
      <x:c r="A299" s="31"/>
      <x:c r="B299" s="31"/>
      <x:c r="C299" s="31" t="str">
        <x:f>IFERROR(VLOOKUP(B299,'採用計画'!$A$5:$O$204,2,FALSE),"")</x:f>
      </x:c>
      <x:c r="D299" s="36"/>
      <x:c r="E299" s="31"/>
      <x:c r="F299" s="31"/>
      <x:c r="G299" s="31"/>
      <x:c r="H299" s="31"/>
      <x:c r="I299" s="36"/>
      <x:c r="J299" s="36"/>
      <x:c r="K299" s="36"/>
      <x:c r="L299" s="36"/>
      <x:c r="M299" s="31"/>
      <x:c r="N299" s="31"/>
    </x:row>
    <x:row r="300">
      <x:c r="A300" s="31"/>
      <x:c r="B300" s="31"/>
      <x:c r="C300" s="31" t="str">
        <x:f>IFERROR(VLOOKUP(B300,'採用計画'!$A$5:$O$204,2,FALSE),"")</x:f>
      </x:c>
      <x:c r="D300" s="36"/>
      <x:c r="E300" s="31"/>
      <x:c r="F300" s="31"/>
      <x:c r="G300" s="31"/>
      <x:c r="H300" s="31"/>
      <x:c r="I300" s="36"/>
      <x:c r="J300" s="36"/>
      <x:c r="K300" s="36"/>
      <x:c r="L300" s="36"/>
      <x:c r="M300" s="31"/>
      <x:c r="N300" s="31"/>
    </x:row>
    <x:row r="301">
      <x:c r="A301" s="31"/>
      <x:c r="B301" s="31"/>
      <x:c r="C301" s="31" t="str">
        <x:f>IFERROR(VLOOKUP(B301,'採用計画'!$A$5:$O$204,2,FALSE),"")</x:f>
      </x:c>
      <x:c r="D301" s="36"/>
      <x:c r="E301" s="31"/>
      <x:c r="F301" s="31"/>
      <x:c r="G301" s="31"/>
      <x:c r="H301" s="31"/>
      <x:c r="I301" s="36"/>
      <x:c r="J301" s="36"/>
      <x:c r="K301" s="36"/>
      <x:c r="L301" s="36"/>
      <x:c r="M301" s="31"/>
      <x:c r="N301" s="31"/>
    </x:row>
    <x:row r="302">
      <x:c r="A302" s="31"/>
      <x:c r="B302" s="31"/>
      <x:c r="C302" s="31" t="str">
        <x:f>IFERROR(VLOOKUP(B302,'採用計画'!$A$5:$O$204,2,FALSE),"")</x:f>
      </x:c>
      <x:c r="D302" s="36"/>
      <x:c r="E302" s="31"/>
      <x:c r="F302" s="31"/>
      <x:c r="G302" s="31"/>
      <x:c r="H302" s="31"/>
      <x:c r="I302" s="36"/>
      <x:c r="J302" s="36"/>
      <x:c r="K302" s="36"/>
      <x:c r="L302" s="36"/>
      <x:c r="M302" s="31"/>
      <x:c r="N302" s="31"/>
    </x:row>
    <x:row r="303">
      <x:c r="A303" s="31"/>
      <x:c r="B303" s="31"/>
      <x:c r="C303" s="31" t="str">
        <x:f>IFERROR(VLOOKUP(B303,'採用計画'!$A$5:$O$204,2,FALSE),"")</x:f>
      </x:c>
      <x:c r="D303" s="36"/>
      <x:c r="E303" s="31"/>
      <x:c r="F303" s="31"/>
      <x:c r="G303" s="31"/>
      <x:c r="H303" s="31"/>
      <x:c r="I303" s="36"/>
      <x:c r="J303" s="36"/>
      <x:c r="K303" s="36"/>
      <x:c r="L303" s="36"/>
      <x:c r="M303" s="31"/>
      <x:c r="N303" s="31"/>
    </x:row>
    <x:row r="304">
      <x:c r="A304" s="31"/>
      <x:c r="B304" s="31"/>
      <x:c r="C304" s="31" t="str">
        <x:f>IFERROR(VLOOKUP(B304,'採用計画'!$A$5:$O$204,2,FALSE),"")</x:f>
      </x:c>
      <x:c r="D304" s="36"/>
      <x:c r="E304" s="31"/>
      <x:c r="F304" s="31"/>
      <x:c r="G304" s="31"/>
      <x:c r="H304" s="31"/>
      <x:c r="I304" s="36"/>
      <x:c r="J304" s="36"/>
      <x:c r="K304" s="36"/>
      <x:c r="L304" s="36"/>
      <x:c r="M304" s="31"/>
      <x:c r="N304" s="31"/>
    </x:row>
    <x:row r="305">
      <x:c r="A305" s="31"/>
      <x:c r="B305" s="31"/>
      <x:c r="C305" s="31" t="str">
        <x:f>IFERROR(VLOOKUP(B305,'採用計画'!$A$5:$O$204,2,FALSE),"")</x:f>
      </x:c>
      <x:c r="D305" s="36"/>
      <x:c r="E305" s="31"/>
      <x:c r="F305" s="31"/>
      <x:c r="G305" s="31"/>
      <x:c r="H305" s="31"/>
      <x:c r="I305" s="36"/>
      <x:c r="J305" s="36"/>
      <x:c r="K305" s="36"/>
      <x:c r="L305" s="36"/>
      <x:c r="M305" s="31"/>
      <x:c r="N305" s="31"/>
    </x:row>
    <x:row r="306">
      <x:c r="A306" s="31"/>
      <x:c r="B306" s="31"/>
      <x:c r="C306" s="31" t="str">
        <x:f>IFERROR(VLOOKUP(B306,'採用計画'!$A$5:$O$204,2,FALSE),"")</x:f>
      </x:c>
      <x:c r="D306" s="36"/>
      <x:c r="E306" s="31"/>
      <x:c r="F306" s="31"/>
      <x:c r="G306" s="31"/>
      <x:c r="H306" s="31"/>
      <x:c r="I306" s="36"/>
      <x:c r="J306" s="36"/>
      <x:c r="K306" s="36"/>
      <x:c r="L306" s="36"/>
      <x:c r="M306" s="31"/>
      <x:c r="N306" s="31"/>
    </x:row>
    <x:row r="307">
      <x:c r="A307" s="31"/>
      <x:c r="B307" s="31"/>
      <x:c r="C307" s="31" t="str">
        <x:f>IFERROR(VLOOKUP(B307,'採用計画'!$A$5:$O$204,2,FALSE),"")</x:f>
      </x:c>
      <x:c r="D307" s="36"/>
      <x:c r="E307" s="31"/>
      <x:c r="F307" s="31"/>
      <x:c r="G307" s="31"/>
      <x:c r="H307" s="31"/>
      <x:c r="I307" s="36"/>
      <x:c r="J307" s="36"/>
      <x:c r="K307" s="36"/>
      <x:c r="L307" s="36"/>
      <x:c r="M307" s="31"/>
      <x:c r="N307" s="31"/>
    </x:row>
    <x:row r="308">
      <x:c r="A308" s="31"/>
      <x:c r="B308" s="31"/>
      <x:c r="C308" s="31" t="str">
        <x:f>IFERROR(VLOOKUP(B308,'採用計画'!$A$5:$O$204,2,FALSE),"")</x:f>
      </x:c>
      <x:c r="D308" s="36"/>
      <x:c r="E308" s="31"/>
      <x:c r="F308" s="31"/>
      <x:c r="G308" s="31"/>
      <x:c r="H308" s="31"/>
      <x:c r="I308" s="36"/>
      <x:c r="J308" s="36"/>
      <x:c r="K308" s="36"/>
      <x:c r="L308" s="36"/>
      <x:c r="M308" s="31"/>
      <x:c r="N308" s="31"/>
    </x:row>
    <x:row r="309">
      <x:c r="A309" s="31"/>
      <x:c r="B309" s="31"/>
      <x:c r="C309" s="31" t="str">
        <x:f>IFERROR(VLOOKUP(B309,'採用計画'!$A$5:$O$204,2,FALSE),"")</x:f>
      </x:c>
      <x:c r="D309" s="36"/>
      <x:c r="E309" s="31"/>
      <x:c r="F309" s="31"/>
      <x:c r="G309" s="31"/>
      <x:c r="H309" s="31"/>
      <x:c r="I309" s="36"/>
      <x:c r="J309" s="36"/>
      <x:c r="K309" s="36"/>
      <x:c r="L309" s="36"/>
      <x:c r="M309" s="31"/>
      <x:c r="N309" s="31"/>
    </x:row>
    <x:row r="310">
      <x:c r="A310" s="31"/>
      <x:c r="B310" s="31"/>
      <x:c r="C310" s="31" t="str">
        <x:f>IFERROR(VLOOKUP(B310,'採用計画'!$A$5:$O$204,2,FALSE),"")</x:f>
      </x:c>
      <x:c r="D310" s="36"/>
      <x:c r="E310" s="31"/>
      <x:c r="F310" s="31"/>
      <x:c r="G310" s="31"/>
      <x:c r="H310" s="31"/>
      <x:c r="I310" s="36"/>
      <x:c r="J310" s="36"/>
      <x:c r="K310" s="36"/>
      <x:c r="L310" s="36"/>
      <x:c r="M310" s="31"/>
      <x:c r="N310" s="31"/>
    </x:row>
    <x:row r="311">
      <x:c r="A311" s="31"/>
      <x:c r="B311" s="31"/>
      <x:c r="C311" s="31" t="str">
        <x:f>IFERROR(VLOOKUP(B311,'採用計画'!$A$5:$O$204,2,FALSE),"")</x:f>
      </x:c>
      <x:c r="D311" s="36"/>
      <x:c r="E311" s="31"/>
      <x:c r="F311" s="31"/>
      <x:c r="G311" s="31"/>
      <x:c r="H311" s="31"/>
      <x:c r="I311" s="36"/>
      <x:c r="J311" s="36"/>
      <x:c r="K311" s="36"/>
      <x:c r="L311" s="36"/>
      <x:c r="M311" s="31"/>
      <x:c r="N311" s="31"/>
    </x:row>
    <x:row r="312">
      <x:c r="A312" s="31"/>
      <x:c r="B312" s="31"/>
      <x:c r="C312" s="31" t="str">
        <x:f>IFERROR(VLOOKUP(B312,'採用計画'!$A$5:$O$204,2,FALSE),"")</x:f>
      </x:c>
      <x:c r="D312" s="36"/>
      <x:c r="E312" s="31"/>
      <x:c r="F312" s="31"/>
      <x:c r="G312" s="31"/>
      <x:c r="H312" s="31"/>
      <x:c r="I312" s="36"/>
      <x:c r="J312" s="36"/>
      <x:c r="K312" s="36"/>
      <x:c r="L312" s="36"/>
      <x:c r="M312" s="31"/>
      <x:c r="N312" s="31"/>
    </x:row>
    <x:row r="313">
      <x:c r="A313" s="31"/>
      <x:c r="B313" s="31"/>
      <x:c r="C313" s="31" t="str">
        <x:f>IFERROR(VLOOKUP(B313,'採用計画'!$A$5:$O$204,2,FALSE),"")</x:f>
      </x:c>
      <x:c r="D313" s="36"/>
      <x:c r="E313" s="31"/>
      <x:c r="F313" s="31"/>
      <x:c r="G313" s="31"/>
      <x:c r="H313" s="31"/>
      <x:c r="I313" s="36"/>
      <x:c r="J313" s="36"/>
      <x:c r="K313" s="36"/>
      <x:c r="L313" s="36"/>
      <x:c r="M313" s="31"/>
      <x:c r="N313" s="31"/>
    </x:row>
    <x:row r="314">
      <x:c r="A314" s="31"/>
      <x:c r="B314" s="31"/>
      <x:c r="C314" s="31" t="str">
        <x:f>IFERROR(VLOOKUP(B314,'採用計画'!$A$5:$O$204,2,FALSE),"")</x:f>
      </x:c>
      <x:c r="D314" s="36"/>
      <x:c r="E314" s="31"/>
      <x:c r="F314" s="31"/>
      <x:c r="G314" s="31"/>
      <x:c r="H314" s="31"/>
      <x:c r="I314" s="36"/>
      <x:c r="J314" s="36"/>
      <x:c r="K314" s="36"/>
      <x:c r="L314" s="36"/>
      <x:c r="M314" s="31"/>
      <x:c r="N314" s="31"/>
    </x:row>
    <x:row r="315">
      <x:c r="A315" s="31"/>
      <x:c r="B315" s="31"/>
      <x:c r="C315" s="31" t="str">
        <x:f>IFERROR(VLOOKUP(B315,'採用計画'!$A$5:$O$204,2,FALSE),"")</x:f>
      </x:c>
      <x:c r="D315" s="36"/>
      <x:c r="E315" s="31"/>
      <x:c r="F315" s="31"/>
      <x:c r="G315" s="31"/>
      <x:c r="H315" s="31"/>
      <x:c r="I315" s="36"/>
      <x:c r="J315" s="36"/>
      <x:c r="K315" s="36"/>
      <x:c r="L315" s="36"/>
      <x:c r="M315" s="31"/>
      <x:c r="N315" s="31"/>
    </x:row>
    <x:row r="316">
      <x:c r="A316" s="31"/>
      <x:c r="B316" s="31"/>
      <x:c r="C316" s="31" t="str">
        <x:f>IFERROR(VLOOKUP(B316,'採用計画'!$A$5:$O$204,2,FALSE),"")</x:f>
      </x:c>
      <x:c r="D316" s="36"/>
      <x:c r="E316" s="31"/>
      <x:c r="F316" s="31"/>
      <x:c r="G316" s="31"/>
      <x:c r="H316" s="31"/>
      <x:c r="I316" s="36"/>
      <x:c r="J316" s="36"/>
      <x:c r="K316" s="36"/>
      <x:c r="L316" s="36"/>
      <x:c r="M316" s="31"/>
      <x:c r="N316" s="31"/>
    </x:row>
    <x:row r="317">
      <x:c r="A317" s="31"/>
      <x:c r="B317" s="31"/>
      <x:c r="C317" s="31" t="str">
        <x:f>IFERROR(VLOOKUP(B317,'採用計画'!$A$5:$O$204,2,FALSE),"")</x:f>
      </x:c>
      <x:c r="D317" s="36"/>
      <x:c r="E317" s="31"/>
      <x:c r="F317" s="31"/>
      <x:c r="G317" s="31"/>
      <x:c r="H317" s="31"/>
      <x:c r="I317" s="36"/>
      <x:c r="J317" s="36"/>
      <x:c r="K317" s="36"/>
      <x:c r="L317" s="36"/>
      <x:c r="M317" s="31"/>
      <x:c r="N317" s="31"/>
    </x:row>
    <x:row r="318">
      <x:c r="A318" s="31"/>
      <x:c r="B318" s="31"/>
      <x:c r="C318" s="31" t="str">
        <x:f>IFERROR(VLOOKUP(B318,'採用計画'!$A$5:$O$204,2,FALSE),"")</x:f>
      </x:c>
      <x:c r="D318" s="36"/>
      <x:c r="E318" s="31"/>
      <x:c r="F318" s="31"/>
      <x:c r="G318" s="31"/>
      <x:c r="H318" s="31"/>
      <x:c r="I318" s="36"/>
      <x:c r="J318" s="36"/>
      <x:c r="K318" s="36"/>
      <x:c r="L318" s="36"/>
      <x:c r="M318" s="31"/>
      <x:c r="N318" s="31"/>
    </x:row>
    <x:row r="319">
      <x:c r="A319" s="31"/>
      <x:c r="B319" s="31"/>
      <x:c r="C319" s="31" t="str">
        <x:f>IFERROR(VLOOKUP(B319,'採用計画'!$A$5:$O$204,2,FALSE),"")</x:f>
      </x:c>
      <x:c r="D319" s="36"/>
      <x:c r="E319" s="31"/>
      <x:c r="F319" s="31"/>
      <x:c r="G319" s="31"/>
      <x:c r="H319" s="31"/>
      <x:c r="I319" s="36"/>
      <x:c r="J319" s="36"/>
      <x:c r="K319" s="36"/>
      <x:c r="L319" s="36"/>
      <x:c r="M319" s="31"/>
      <x:c r="N319" s="31"/>
    </x:row>
    <x:row r="320">
      <x:c r="A320" s="31"/>
      <x:c r="B320" s="31"/>
      <x:c r="C320" s="31" t="str">
        <x:f>IFERROR(VLOOKUP(B320,'採用計画'!$A$5:$O$204,2,FALSE),"")</x:f>
      </x:c>
      <x:c r="D320" s="36"/>
      <x:c r="E320" s="31"/>
      <x:c r="F320" s="31"/>
      <x:c r="G320" s="31"/>
      <x:c r="H320" s="31"/>
      <x:c r="I320" s="36"/>
      <x:c r="J320" s="36"/>
      <x:c r="K320" s="36"/>
      <x:c r="L320" s="36"/>
      <x:c r="M320" s="31"/>
      <x:c r="N320" s="31"/>
    </x:row>
    <x:row r="321">
      <x:c r="A321" s="31"/>
      <x:c r="B321" s="31"/>
      <x:c r="C321" s="31" t="str">
        <x:f>IFERROR(VLOOKUP(B321,'採用計画'!$A$5:$O$204,2,FALSE),"")</x:f>
      </x:c>
      <x:c r="D321" s="36"/>
      <x:c r="E321" s="31"/>
      <x:c r="F321" s="31"/>
      <x:c r="G321" s="31"/>
      <x:c r="H321" s="31"/>
      <x:c r="I321" s="36"/>
      <x:c r="J321" s="36"/>
      <x:c r="K321" s="36"/>
      <x:c r="L321" s="36"/>
      <x:c r="M321" s="31"/>
      <x:c r="N321" s="31"/>
    </x:row>
    <x:row r="322">
      <x:c r="A322" s="31"/>
      <x:c r="B322" s="31"/>
      <x:c r="C322" s="31" t="str">
        <x:f>IFERROR(VLOOKUP(B322,'採用計画'!$A$5:$O$204,2,FALSE),"")</x:f>
      </x:c>
      <x:c r="D322" s="36"/>
      <x:c r="E322" s="31"/>
      <x:c r="F322" s="31"/>
      <x:c r="G322" s="31"/>
      <x:c r="H322" s="31"/>
      <x:c r="I322" s="36"/>
      <x:c r="J322" s="36"/>
      <x:c r="K322" s="36"/>
      <x:c r="L322" s="36"/>
      <x:c r="M322" s="31"/>
      <x:c r="N322" s="31"/>
    </x:row>
    <x:row r="323">
      <x:c r="A323" s="31"/>
      <x:c r="B323" s="31"/>
      <x:c r="C323" s="31" t="str">
        <x:f>IFERROR(VLOOKUP(B323,'採用計画'!$A$5:$O$204,2,FALSE),"")</x:f>
      </x:c>
      <x:c r="D323" s="36"/>
      <x:c r="E323" s="31"/>
      <x:c r="F323" s="31"/>
      <x:c r="G323" s="31"/>
      <x:c r="H323" s="31"/>
      <x:c r="I323" s="36"/>
      <x:c r="J323" s="36"/>
      <x:c r="K323" s="36"/>
      <x:c r="L323" s="36"/>
      <x:c r="M323" s="31"/>
      <x:c r="N323" s="31"/>
    </x:row>
    <x:row r="324">
      <x:c r="A324" s="31"/>
      <x:c r="B324" s="31"/>
      <x:c r="C324" s="31" t="str">
        <x:f>IFERROR(VLOOKUP(B324,'採用計画'!$A$5:$O$204,2,FALSE),"")</x:f>
      </x:c>
      <x:c r="D324" s="36"/>
      <x:c r="E324" s="31"/>
      <x:c r="F324" s="31"/>
      <x:c r="G324" s="31"/>
      <x:c r="H324" s="31"/>
      <x:c r="I324" s="36"/>
      <x:c r="J324" s="36"/>
      <x:c r="K324" s="36"/>
      <x:c r="L324" s="36"/>
      <x:c r="M324" s="31"/>
      <x:c r="N324" s="31"/>
    </x:row>
    <x:row r="325">
      <x:c r="A325" s="31"/>
      <x:c r="B325" s="31"/>
      <x:c r="C325" s="31" t="str">
        <x:f>IFERROR(VLOOKUP(B325,'採用計画'!$A$5:$O$204,2,FALSE),"")</x:f>
      </x:c>
      <x:c r="D325" s="36"/>
      <x:c r="E325" s="31"/>
      <x:c r="F325" s="31"/>
      <x:c r="G325" s="31"/>
      <x:c r="H325" s="31"/>
      <x:c r="I325" s="36"/>
      <x:c r="J325" s="36"/>
      <x:c r="K325" s="36"/>
      <x:c r="L325" s="36"/>
      <x:c r="M325" s="31"/>
      <x:c r="N325" s="31"/>
    </x:row>
    <x:row r="326">
      <x:c r="A326" s="31"/>
      <x:c r="B326" s="31"/>
      <x:c r="C326" s="31" t="str">
        <x:f>IFERROR(VLOOKUP(B326,'採用計画'!$A$5:$O$204,2,FALSE),"")</x:f>
      </x:c>
      <x:c r="D326" s="36"/>
      <x:c r="E326" s="31"/>
      <x:c r="F326" s="31"/>
      <x:c r="G326" s="31"/>
      <x:c r="H326" s="31"/>
      <x:c r="I326" s="36"/>
      <x:c r="J326" s="36"/>
      <x:c r="K326" s="36"/>
      <x:c r="L326" s="36"/>
      <x:c r="M326" s="31"/>
      <x:c r="N326" s="31"/>
    </x:row>
    <x:row r="327">
      <x:c r="A327" s="31"/>
      <x:c r="B327" s="31"/>
      <x:c r="C327" s="31" t="str">
        <x:f>IFERROR(VLOOKUP(B327,'採用計画'!$A$5:$O$204,2,FALSE),"")</x:f>
      </x:c>
      <x:c r="D327" s="36"/>
      <x:c r="E327" s="31"/>
      <x:c r="F327" s="31"/>
      <x:c r="G327" s="31"/>
      <x:c r="H327" s="31"/>
      <x:c r="I327" s="36"/>
      <x:c r="J327" s="36"/>
      <x:c r="K327" s="36"/>
      <x:c r="L327" s="36"/>
      <x:c r="M327" s="31"/>
      <x:c r="N327" s="31"/>
    </x:row>
    <x:row r="328">
      <x:c r="A328" s="31"/>
      <x:c r="B328" s="31"/>
      <x:c r="C328" s="31" t="str">
        <x:f>IFERROR(VLOOKUP(B328,'採用計画'!$A$5:$O$204,2,FALSE),"")</x:f>
      </x:c>
      <x:c r="D328" s="36"/>
      <x:c r="E328" s="31"/>
      <x:c r="F328" s="31"/>
      <x:c r="G328" s="31"/>
      <x:c r="H328" s="31"/>
      <x:c r="I328" s="36"/>
      <x:c r="J328" s="36"/>
      <x:c r="K328" s="36"/>
      <x:c r="L328" s="36"/>
      <x:c r="M328" s="31"/>
      <x:c r="N328" s="31"/>
    </x:row>
    <x:row r="329">
      <x:c r="A329" s="31"/>
      <x:c r="B329" s="31"/>
      <x:c r="C329" s="31" t="str">
        <x:f>IFERROR(VLOOKUP(B329,'採用計画'!$A$5:$O$204,2,FALSE),"")</x:f>
      </x:c>
      <x:c r="D329" s="36"/>
      <x:c r="E329" s="31"/>
      <x:c r="F329" s="31"/>
      <x:c r="G329" s="31"/>
      <x:c r="H329" s="31"/>
      <x:c r="I329" s="36"/>
      <x:c r="J329" s="36"/>
      <x:c r="K329" s="36"/>
      <x:c r="L329" s="36"/>
      <x:c r="M329" s="31"/>
      <x:c r="N329" s="31"/>
    </x:row>
    <x:row r="330">
      <x:c r="A330" s="31"/>
      <x:c r="B330" s="31"/>
      <x:c r="C330" s="31" t="str">
        <x:f>IFERROR(VLOOKUP(B330,'採用計画'!$A$5:$O$204,2,FALSE),"")</x:f>
      </x:c>
      <x:c r="D330" s="36"/>
      <x:c r="E330" s="31"/>
      <x:c r="F330" s="31"/>
      <x:c r="G330" s="31"/>
      <x:c r="H330" s="31"/>
      <x:c r="I330" s="36"/>
      <x:c r="J330" s="36"/>
      <x:c r="K330" s="36"/>
      <x:c r="L330" s="36"/>
      <x:c r="M330" s="31"/>
      <x:c r="N330" s="31"/>
    </x:row>
    <x:row r="331">
      <x:c r="A331" s="31"/>
      <x:c r="B331" s="31"/>
      <x:c r="C331" s="31" t="str">
        <x:f>IFERROR(VLOOKUP(B331,'採用計画'!$A$5:$O$204,2,FALSE),"")</x:f>
      </x:c>
      <x:c r="D331" s="36"/>
      <x:c r="E331" s="31"/>
      <x:c r="F331" s="31"/>
      <x:c r="G331" s="31"/>
      <x:c r="H331" s="31"/>
      <x:c r="I331" s="36"/>
      <x:c r="J331" s="36"/>
      <x:c r="K331" s="36"/>
      <x:c r="L331" s="36"/>
      <x:c r="M331" s="31"/>
      <x:c r="N331" s="31"/>
    </x:row>
    <x:row r="332">
      <x:c r="A332" s="31"/>
      <x:c r="B332" s="31"/>
      <x:c r="C332" s="31" t="str">
        <x:f>IFERROR(VLOOKUP(B332,'採用計画'!$A$5:$O$204,2,FALSE),"")</x:f>
      </x:c>
      <x:c r="D332" s="36"/>
      <x:c r="E332" s="31"/>
      <x:c r="F332" s="31"/>
      <x:c r="G332" s="31"/>
      <x:c r="H332" s="31"/>
      <x:c r="I332" s="36"/>
      <x:c r="J332" s="36"/>
      <x:c r="K332" s="36"/>
      <x:c r="L332" s="36"/>
      <x:c r="M332" s="31"/>
      <x:c r="N332" s="31"/>
    </x:row>
    <x:row r="333">
      <x:c r="A333" s="31"/>
      <x:c r="B333" s="31"/>
      <x:c r="C333" s="31" t="str">
        <x:f>IFERROR(VLOOKUP(B333,'採用計画'!$A$5:$O$204,2,FALSE),"")</x:f>
      </x:c>
      <x:c r="D333" s="36"/>
      <x:c r="E333" s="31"/>
      <x:c r="F333" s="31"/>
      <x:c r="G333" s="31"/>
      <x:c r="H333" s="31"/>
      <x:c r="I333" s="36"/>
      <x:c r="J333" s="36"/>
      <x:c r="K333" s="36"/>
      <x:c r="L333" s="36"/>
      <x:c r="M333" s="31"/>
      <x:c r="N333" s="31"/>
    </x:row>
    <x:row r="334">
      <x:c r="A334" s="31"/>
      <x:c r="B334" s="31"/>
      <x:c r="C334" s="31" t="str">
        <x:f>IFERROR(VLOOKUP(B334,'採用計画'!$A$5:$O$204,2,FALSE),"")</x:f>
      </x:c>
      <x:c r="D334" s="36"/>
      <x:c r="E334" s="31"/>
      <x:c r="F334" s="31"/>
      <x:c r="G334" s="31"/>
      <x:c r="H334" s="31"/>
      <x:c r="I334" s="36"/>
      <x:c r="J334" s="36"/>
      <x:c r="K334" s="36"/>
      <x:c r="L334" s="36"/>
      <x:c r="M334" s="31"/>
      <x:c r="N334" s="31"/>
    </x:row>
    <x:row r="335">
      <x:c r="A335" s="31"/>
      <x:c r="B335" s="31"/>
      <x:c r="C335" s="31" t="str">
        <x:f>IFERROR(VLOOKUP(B335,'採用計画'!$A$5:$O$204,2,FALSE),"")</x:f>
      </x:c>
      <x:c r="D335" s="36"/>
      <x:c r="E335" s="31"/>
      <x:c r="F335" s="31"/>
      <x:c r="G335" s="31"/>
      <x:c r="H335" s="31"/>
      <x:c r="I335" s="36"/>
      <x:c r="J335" s="36"/>
      <x:c r="K335" s="36"/>
      <x:c r="L335" s="36"/>
      <x:c r="M335" s="31"/>
      <x:c r="N335" s="31"/>
    </x:row>
    <x:row r="336">
      <x:c r="A336" s="31"/>
      <x:c r="B336" s="31"/>
      <x:c r="C336" s="31" t="str">
        <x:f>IFERROR(VLOOKUP(B336,'採用計画'!$A$5:$O$204,2,FALSE),"")</x:f>
      </x:c>
      <x:c r="D336" s="36"/>
      <x:c r="E336" s="31"/>
      <x:c r="F336" s="31"/>
      <x:c r="G336" s="31"/>
      <x:c r="H336" s="31"/>
      <x:c r="I336" s="36"/>
      <x:c r="J336" s="36"/>
      <x:c r="K336" s="36"/>
      <x:c r="L336" s="36"/>
      <x:c r="M336" s="31"/>
      <x:c r="N336" s="31"/>
    </x:row>
    <x:row r="337">
      <x:c r="A337" s="31"/>
      <x:c r="B337" s="31"/>
      <x:c r="C337" s="31" t="str">
        <x:f>IFERROR(VLOOKUP(B337,'採用計画'!$A$5:$O$204,2,FALSE),"")</x:f>
      </x:c>
      <x:c r="D337" s="36"/>
      <x:c r="E337" s="31"/>
      <x:c r="F337" s="31"/>
      <x:c r="G337" s="31"/>
      <x:c r="H337" s="31"/>
      <x:c r="I337" s="36"/>
      <x:c r="J337" s="36"/>
      <x:c r="K337" s="36"/>
      <x:c r="L337" s="36"/>
      <x:c r="M337" s="31"/>
      <x:c r="N337" s="31"/>
    </x:row>
    <x:row r="338">
      <x:c r="A338" s="31"/>
      <x:c r="B338" s="31"/>
      <x:c r="C338" s="31" t="str">
        <x:f>IFERROR(VLOOKUP(B338,'採用計画'!$A$5:$O$204,2,FALSE),"")</x:f>
      </x:c>
      <x:c r="D338" s="36"/>
      <x:c r="E338" s="31"/>
      <x:c r="F338" s="31"/>
      <x:c r="G338" s="31"/>
      <x:c r="H338" s="31"/>
      <x:c r="I338" s="36"/>
      <x:c r="J338" s="36"/>
      <x:c r="K338" s="36"/>
      <x:c r="L338" s="36"/>
      <x:c r="M338" s="31"/>
      <x:c r="N338" s="31"/>
    </x:row>
    <x:row r="339">
      <x:c r="A339" s="31"/>
      <x:c r="B339" s="31"/>
      <x:c r="C339" s="31" t="str">
        <x:f>IFERROR(VLOOKUP(B339,'採用計画'!$A$5:$O$204,2,FALSE),"")</x:f>
      </x:c>
      <x:c r="D339" s="36"/>
      <x:c r="E339" s="31"/>
      <x:c r="F339" s="31"/>
      <x:c r="G339" s="31"/>
      <x:c r="H339" s="31"/>
      <x:c r="I339" s="36"/>
      <x:c r="J339" s="36"/>
      <x:c r="K339" s="36"/>
      <x:c r="L339" s="36"/>
      <x:c r="M339" s="31"/>
      <x:c r="N339" s="31"/>
    </x:row>
    <x:row r="340">
      <x:c r="A340" s="31"/>
      <x:c r="B340" s="31"/>
      <x:c r="C340" s="31" t="str">
        <x:f>IFERROR(VLOOKUP(B340,'採用計画'!$A$5:$O$204,2,FALSE),"")</x:f>
      </x:c>
      <x:c r="D340" s="36"/>
      <x:c r="E340" s="31"/>
      <x:c r="F340" s="31"/>
      <x:c r="G340" s="31"/>
      <x:c r="H340" s="31"/>
      <x:c r="I340" s="36"/>
      <x:c r="J340" s="36"/>
      <x:c r="K340" s="36"/>
      <x:c r="L340" s="36"/>
      <x:c r="M340" s="31"/>
      <x:c r="N340" s="31"/>
    </x:row>
    <x:row r="341">
      <x:c r="A341" s="31"/>
      <x:c r="B341" s="31"/>
      <x:c r="C341" s="31" t="str">
        <x:f>IFERROR(VLOOKUP(B341,'採用計画'!$A$5:$O$204,2,FALSE),"")</x:f>
      </x:c>
      <x:c r="D341" s="36"/>
      <x:c r="E341" s="31"/>
      <x:c r="F341" s="31"/>
      <x:c r="G341" s="31"/>
      <x:c r="H341" s="31"/>
      <x:c r="I341" s="36"/>
      <x:c r="J341" s="36"/>
      <x:c r="K341" s="36"/>
      <x:c r="L341" s="36"/>
      <x:c r="M341" s="31"/>
      <x:c r="N341" s="31"/>
    </x:row>
    <x:row r="342">
      <x:c r="A342" s="31"/>
      <x:c r="B342" s="31"/>
      <x:c r="C342" s="31" t="str">
        <x:f>IFERROR(VLOOKUP(B342,'採用計画'!$A$5:$O$204,2,FALSE),"")</x:f>
      </x:c>
      <x:c r="D342" s="36"/>
      <x:c r="E342" s="31"/>
      <x:c r="F342" s="31"/>
      <x:c r="G342" s="31"/>
      <x:c r="H342" s="31"/>
      <x:c r="I342" s="36"/>
      <x:c r="J342" s="36"/>
      <x:c r="K342" s="36"/>
      <x:c r="L342" s="36"/>
      <x:c r="M342" s="31"/>
      <x:c r="N342" s="31"/>
    </x:row>
    <x:row r="343">
      <x:c r="A343" s="31"/>
      <x:c r="B343" s="31"/>
      <x:c r="C343" s="31" t="str">
        <x:f>IFERROR(VLOOKUP(B343,'採用計画'!$A$5:$O$204,2,FALSE),"")</x:f>
      </x:c>
      <x:c r="D343" s="36"/>
      <x:c r="E343" s="31"/>
      <x:c r="F343" s="31"/>
      <x:c r="G343" s="31"/>
      <x:c r="H343" s="31"/>
      <x:c r="I343" s="36"/>
      <x:c r="J343" s="36"/>
      <x:c r="K343" s="36"/>
      <x:c r="L343" s="36"/>
      <x:c r="M343" s="31"/>
      <x:c r="N343" s="31"/>
    </x:row>
    <x:row r="344">
      <x:c r="A344" s="31"/>
      <x:c r="B344" s="31"/>
      <x:c r="C344" s="31" t="str">
        <x:f>IFERROR(VLOOKUP(B344,'採用計画'!$A$5:$O$204,2,FALSE),"")</x:f>
      </x:c>
      <x:c r="D344" s="36"/>
      <x:c r="E344" s="31"/>
      <x:c r="F344" s="31"/>
      <x:c r="G344" s="31"/>
      <x:c r="H344" s="31"/>
      <x:c r="I344" s="36"/>
      <x:c r="J344" s="36"/>
      <x:c r="K344" s="36"/>
      <x:c r="L344" s="36"/>
      <x:c r="M344" s="31"/>
      <x:c r="N344" s="31"/>
    </x:row>
    <x:row r="345">
      <x:c r="A345" s="31"/>
      <x:c r="B345" s="31"/>
      <x:c r="C345" s="31" t="str">
        <x:f>IFERROR(VLOOKUP(B345,'採用計画'!$A$5:$O$204,2,FALSE),"")</x:f>
      </x:c>
      <x:c r="D345" s="36"/>
      <x:c r="E345" s="31"/>
      <x:c r="F345" s="31"/>
      <x:c r="G345" s="31"/>
      <x:c r="H345" s="31"/>
      <x:c r="I345" s="36"/>
      <x:c r="J345" s="36"/>
      <x:c r="K345" s="36"/>
      <x:c r="L345" s="36"/>
      <x:c r="M345" s="31"/>
      <x:c r="N345" s="31"/>
    </x:row>
    <x:row r="346">
      <x:c r="A346" s="31"/>
      <x:c r="B346" s="31"/>
      <x:c r="C346" s="31" t="str">
        <x:f>IFERROR(VLOOKUP(B346,'採用計画'!$A$5:$O$204,2,FALSE),"")</x:f>
      </x:c>
      <x:c r="D346" s="36"/>
      <x:c r="E346" s="31"/>
      <x:c r="F346" s="31"/>
      <x:c r="G346" s="31"/>
      <x:c r="H346" s="31"/>
      <x:c r="I346" s="36"/>
      <x:c r="J346" s="36"/>
      <x:c r="K346" s="36"/>
      <x:c r="L346" s="36"/>
      <x:c r="M346" s="31"/>
      <x:c r="N346" s="31"/>
    </x:row>
    <x:row r="347">
      <x:c r="A347" s="31"/>
      <x:c r="B347" s="31"/>
      <x:c r="C347" s="31" t="str">
        <x:f>IFERROR(VLOOKUP(B347,'採用計画'!$A$5:$O$204,2,FALSE),"")</x:f>
      </x:c>
      <x:c r="D347" s="36"/>
      <x:c r="E347" s="31"/>
      <x:c r="F347" s="31"/>
      <x:c r="G347" s="31"/>
      <x:c r="H347" s="31"/>
      <x:c r="I347" s="36"/>
      <x:c r="J347" s="36"/>
      <x:c r="K347" s="36"/>
      <x:c r="L347" s="36"/>
      <x:c r="M347" s="31"/>
      <x:c r="N347" s="31"/>
    </x:row>
    <x:row r="348">
      <x:c r="A348" s="31"/>
      <x:c r="B348" s="31"/>
      <x:c r="C348" s="31" t="str">
        <x:f>IFERROR(VLOOKUP(B348,'採用計画'!$A$5:$O$204,2,FALSE),"")</x:f>
      </x:c>
      <x:c r="D348" s="36"/>
      <x:c r="E348" s="31"/>
      <x:c r="F348" s="31"/>
      <x:c r="G348" s="31"/>
      <x:c r="H348" s="31"/>
      <x:c r="I348" s="36"/>
      <x:c r="J348" s="36"/>
      <x:c r="K348" s="36"/>
      <x:c r="L348" s="36"/>
      <x:c r="M348" s="31"/>
      <x:c r="N348" s="31"/>
    </x:row>
    <x:row r="349">
      <x:c r="A349" s="31"/>
      <x:c r="B349" s="31"/>
      <x:c r="C349" s="31" t="str">
        <x:f>IFERROR(VLOOKUP(B349,'採用計画'!$A$5:$O$204,2,FALSE),"")</x:f>
      </x:c>
      <x:c r="D349" s="36"/>
      <x:c r="E349" s="31"/>
      <x:c r="F349" s="31"/>
      <x:c r="G349" s="31"/>
      <x:c r="H349" s="31"/>
      <x:c r="I349" s="36"/>
      <x:c r="J349" s="36"/>
      <x:c r="K349" s="36"/>
      <x:c r="L349" s="36"/>
      <x:c r="M349" s="31"/>
      <x:c r="N349" s="31"/>
    </x:row>
    <x:row r="350">
      <x:c r="A350" s="31"/>
      <x:c r="B350" s="31"/>
      <x:c r="C350" s="31" t="str">
        <x:f>IFERROR(VLOOKUP(B350,'採用計画'!$A$5:$O$204,2,FALSE),"")</x:f>
      </x:c>
      <x:c r="D350" s="36"/>
      <x:c r="E350" s="31"/>
      <x:c r="F350" s="31"/>
      <x:c r="G350" s="31"/>
      <x:c r="H350" s="31"/>
      <x:c r="I350" s="36"/>
      <x:c r="J350" s="36"/>
      <x:c r="K350" s="36"/>
      <x:c r="L350" s="36"/>
      <x:c r="M350" s="31"/>
      <x:c r="N350" s="31"/>
    </x:row>
    <x:row r="351">
      <x:c r="A351" s="31"/>
      <x:c r="B351" s="31"/>
      <x:c r="C351" s="31" t="str">
        <x:f>IFERROR(VLOOKUP(B351,'採用計画'!$A$5:$O$204,2,FALSE),"")</x:f>
      </x:c>
      <x:c r="D351" s="36"/>
      <x:c r="E351" s="31"/>
      <x:c r="F351" s="31"/>
      <x:c r="G351" s="31"/>
      <x:c r="H351" s="31"/>
      <x:c r="I351" s="36"/>
      <x:c r="J351" s="36"/>
      <x:c r="K351" s="36"/>
      <x:c r="L351" s="36"/>
      <x:c r="M351" s="31"/>
      <x:c r="N351" s="31"/>
    </x:row>
    <x:row r="352">
      <x:c r="A352" s="31"/>
      <x:c r="B352" s="31"/>
      <x:c r="C352" s="31" t="str">
        <x:f>IFERROR(VLOOKUP(B352,'採用計画'!$A$5:$O$204,2,FALSE),"")</x:f>
      </x:c>
      <x:c r="D352" s="36"/>
      <x:c r="E352" s="31"/>
      <x:c r="F352" s="31"/>
      <x:c r="G352" s="31"/>
      <x:c r="H352" s="31"/>
      <x:c r="I352" s="36"/>
      <x:c r="J352" s="36"/>
      <x:c r="K352" s="36"/>
      <x:c r="L352" s="36"/>
      <x:c r="M352" s="31"/>
      <x:c r="N352" s="31"/>
    </x:row>
    <x:row r="353">
      <x:c r="A353" s="31"/>
      <x:c r="B353" s="31"/>
      <x:c r="C353" s="31" t="str">
        <x:f>IFERROR(VLOOKUP(B353,'採用計画'!$A$5:$O$204,2,FALSE),"")</x:f>
      </x:c>
      <x:c r="D353" s="36"/>
      <x:c r="E353" s="31"/>
      <x:c r="F353" s="31"/>
      <x:c r="G353" s="31"/>
      <x:c r="H353" s="31"/>
      <x:c r="I353" s="36"/>
      <x:c r="J353" s="36"/>
      <x:c r="K353" s="36"/>
      <x:c r="L353" s="36"/>
      <x:c r="M353" s="31"/>
      <x:c r="N353" s="31"/>
    </x:row>
    <x:row r="354">
      <x:c r="A354" s="31"/>
      <x:c r="B354" s="31"/>
      <x:c r="C354" s="31" t="str">
        <x:f>IFERROR(VLOOKUP(B354,'採用計画'!$A$5:$O$204,2,FALSE),"")</x:f>
      </x:c>
      <x:c r="D354" s="36"/>
      <x:c r="E354" s="31"/>
      <x:c r="F354" s="31"/>
      <x:c r="G354" s="31"/>
      <x:c r="H354" s="31"/>
      <x:c r="I354" s="36"/>
      <x:c r="J354" s="36"/>
      <x:c r="K354" s="36"/>
      <x:c r="L354" s="36"/>
      <x:c r="M354" s="31"/>
      <x:c r="N354" s="31"/>
    </x:row>
    <x:row r="355">
      <x:c r="A355" s="31"/>
      <x:c r="B355" s="31"/>
      <x:c r="C355" s="31" t="str">
        <x:f>IFERROR(VLOOKUP(B355,'採用計画'!$A$5:$O$204,2,FALSE),"")</x:f>
      </x:c>
      <x:c r="D355" s="36"/>
      <x:c r="E355" s="31"/>
      <x:c r="F355" s="31"/>
      <x:c r="G355" s="31"/>
      <x:c r="H355" s="31"/>
      <x:c r="I355" s="36"/>
      <x:c r="J355" s="36"/>
      <x:c r="K355" s="36"/>
      <x:c r="L355" s="36"/>
      <x:c r="M355" s="31"/>
      <x:c r="N355" s="31"/>
    </x:row>
    <x:row r="356">
      <x:c r="A356" s="31"/>
      <x:c r="B356" s="31"/>
      <x:c r="C356" s="31" t="str">
        <x:f>IFERROR(VLOOKUP(B356,'採用計画'!$A$5:$O$204,2,FALSE),"")</x:f>
      </x:c>
      <x:c r="D356" s="36"/>
      <x:c r="E356" s="31"/>
      <x:c r="F356" s="31"/>
      <x:c r="G356" s="31"/>
      <x:c r="H356" s="31"/>
      <x:c r="I356" s="36"/>
      <x:c r="J356" s="36"/>
      <x:c r="K356" s="36"/>
      <x:c r="L356" s="36"/>
      <x:c r="M356" s="31"/>
      <x:c r="N356" s="31"/>
    </x:row>
    <x:row r="357">
      <x:c r="A357" s="31"/>
      <x:c r="B357" s="31"/>
      <x:c r="C357" s="31" t="str">
        <x:f>IFERROR(VLOOKUP(B357,'採用計画'!$A$5:$O$204,2,FALSE),"")</x:f>
      </x:c>
      <x:c r="D357" s="36"/>
      <x:c r="E357" s="31"/>
      <x:c r="F357" s="31"/>
      <x:c r="G357" s="31"/>
      <x:c r="H357" s="31"/>
      <x:c r="I357" s="36"/>
      <x:c r="J357" s="36"/>
      <x:c r="K357" s="36"/>
      <x:c r="L357" s="36"/>
      <x:c r="M357" s="31"/>
      <x:c r="N357" s="31"/>
    </x:row>
    <x:row r="358">
      <x:c r="A358" s="31"/>
      <x:c r="B358" s="31"/>
      <x:c r="C358" s="31" t="str">
        <x:f>IFERROR(VLOOKUP(B358,'採用計画'!$A$5:$O$204,2,FALSE),"")</x:f>
      </x:c>
      <x:c r="D358" s="36"/>
      <x:c r="E358" s="31"/>
      <x:c r="F358" s="31"/>
      <x:c r="G358" s="31"/>
      <x:c r="H358" s="31"/>
      <x:c r="I358" s="36"/>
      <x:c r="J358" s="36"/>
      <x:c r="K358" s="36"/>
      <x:c r="L358" s="36"/>
      <x:c r="M358" s="31"/>
      <x:c r="N358" s="31"/>
    </x:row>
    <x:row r="359">
      <x:c r="A359" s="31"/>
      <x:c r="B359" s="31"/>
      <x:c r="C359" s="31" t="str">
        <x:f>IFERROR(VLOOKUP(B359,'採用計画'!$A$5:$O$204,2,FALSE),"")</x:f>
      </x:c>
      <x:c r="D359" s="36"/>
      <x:c r="E359" s="31"/>
      <x:c r="F359" s="31"/>
      <x:c r="G359" s="31"/>
      <x:c r="H359" s="31"/>
      <x:c r="I359" s="36"/>
      <x:c r="J359" s="36"/>
      <x:c r="K359" s="36"/>
      <x:c r="L359" s="36"/>
      <x:c r="M359" s="31"/>
      <x:c r="N359" s="31"/>
    </x:row>
    <x:row r="360">
      <x:c r="A360" s="31"/>
      <x:c r="B360" s="31"/>
      <x:c r="C360" s="31" t="str">
        <x:f>IFERROR(VLOOKUP(B360,'採用計画'!$A$5:$O$204,2,FALSE),"")</x:f>
      </x:c>
      <x:c r="D360" s="36"/>
      <x:c r="E360" s="31"/>
      <x:c r="F360" s="31"/>
      <x:c r="G360" s="31"/>
      <x:c r="H360" s="31"/>
      <x:c r="I360" s="36"/>
      <x:c r="J360" s="36"/>
      <x:c r="K360" s="36"/>
      <x:c r="L360" s="36"/>
      <x:c r="M360" s="31"/>
      <x:c r="N360" s="31"/>
    </x:row>
    <x:row r="361">
      <x:c r="A361" s="31"/>
      <x:c r="B361" s="31"/>
      <x:c r="C361" s="31" t="str">
        <x:f>IFERROR(VLOOKUP(B361,'採用計画'!$A$5:$O$204,2,FALSE),"")</x:f>
      </x:c>
      <x:c r="D361" s="36"/>
      <x:c r="E361" s="31"/>
      <x:c r="F361" s="31"/>
      <x:c r="G361" s="31"/>
      <x:c r="H361" s="31"/>
      <x:c r="I361" s="36"/>
      <x:c r="J361" s="36"/>
      <x:c r="K361" s="36"/>
      <x:c r="L361" s="36"/>
      <x:c r="M361" s="31"/>
      <x:c r="N361" s="31"/>
    </x:row>
    <x:row r="362">
      <x:c r="A362" s="31"/>
      <x:c r="B362" s="31"/>
      <x:c r="C362" s="31" t="str">
        <x:f>IFERROR(VLOOKUP(B362,'採用計画'!$A$5:$O$204,2,FALSE),"")</x:f>
      </x:c>
      <x:c r="D362" s="36"/>
      <x:c r="E362" s="31"/>
      <x:c r="F362" s="31"/>
      <x:c r="G362" s="31"/>
      <x:c r="H362" s="31"/>
      <x:c r="I362" s="36"/>
      <x:c r="J362" s="36"/>
      <x:c r="K362" s="36"/>
      <x:c r="L362" s="36"/>
      <x:c r="M362" s="31"/>
      <x:c r="N362" s="31"/>
    </x:row>
    <x:row r="363">
      <x:c r="A363" s="31"/>
      <x:c r="B363" s="31"/>
      <x:c r="C363" s="31" t="str">
        <x:f>IFERROR(VLOOKUP(B363,'採用計画'!$A$5:$O$204,2,FALSE),"")</x:f>
      </x:c>
      <x:c r="D363" s="36"/>
      <x:c r="E363" s="31"/>
      <x:c r="F363" s="31"/>
      <x:c r="G363" s="31"/>
      <x:c r="H363" s="31"/>
      <x:c r="I363" s="36"/>
      <x:c r="J363" s="36"/>
      <x:c r="K363" s="36"/>
      <x:c r="L363" s="36"/>
      <x:c r="M363" s="31"/>
      <x:c r="N363" s="31"/>
    </x:row>
    <x:row r="364">
      <x:c r="A364" s="31"/>
      <x:c r="B364" s="31"/>
      <x:c r="C364" s="31" t="str">
        <x:f>IFERROR(VLOOKUP(B364,'採用計画'!$A$5:$O$204,2,FALSE),"")</x:f>
      </x:c>
      <x:c r="D364" s="36"/>
      <x:c r="E364" s="31"/>
      <x:c r="F364" s="31"/>
      <x:c r="G364" s="31"/>
      <x:c r="H364" s="31"/>
      <x:c r="I364" s="36"/>
      <x:c r="J364" s="36"/>
      <x:c r="K364" s="36"/>
      <x:c r="L364" s="36"/>
      <x:c r="M364" s="31"/>
      <x:c r="N364" s="31"/>
    </x:row>
    <x:row r="365">
      <x:c r="A365" s="31"/>
      <x:c r="B365" s="31"/>
      <x:c r="C365" s="31" t="str">
        <x:f>IFERROR(VLOOKUP(B365,'採用計画'!$A$5:$O$204,2,FALSE),"")</x:f>
      </x:c>
      <x:c r="D365" s="36"/>
      <x:c r="E365" s="31"/>
      <x:c r="F365" s="31"/>
      <x:c r="G365" s="31"/>
      <x:c r="H365" s="31"/>
      <x:c r="I365" s="36"/>
      <x:c r="J365" s="36"/>
      <x:c r="K365" s="36"/>
      <x:c r="L365" s="36"/>
      <x:c r="M365" s="31"/>
      <x:c r="N365" s="31"/>
    </x:row>
    <x:row r="366">
      <x:c r="A366" s="31"/>
      <x:c r="B366" s="31"/>
      <x:c r="C366" s="31" t="str">
        <x:f>IFERROR(VLOOKUP(B366,'採用計画'!$A$5:$O$204,2,FALSE),"")</x:f>
      </x:c>
      <x:c r="D366" s="36"/>
      <x:c r="E366" s="31"/>
      <x:c r="F366" s="31"/>
      <x:c r="G366" s="31"/>
      <x:c r="H366" s="31"/>
      <x:c r="I366" s="36"/>
      <x:c r="J366" s="36"/>
      <x:c r="K366" s="36"/>
      <x:c r="L366" s="36"/>
      <x:c r="M366" s="31"/>
      <x:c r="N366" s="31"/>
    </x:row>
    <x:row r="367">
      <x:c r="A367" s="31"/>
      <x:c r="B367" s="31"/>
      <x:c r="C367" s="31" t="str">
        <x:f>IFERROR(VLOOKUP(B367,'採用計画'!$A$5:$O$204,2,FALSE),"")</x:f>
      </x:c>
      <x:c r="D367" s="36"/>
      <x:c r="E367" s="31"/>
      <x:c r="F367" s="31"/>
      <x:c r="G367" s="31"/>
      <x:c r="H367" s="31"/>
      <x:c r="I367" s="36"/>
      <x:c r="J367" s="36"/>
      <x:c r="K367" s="36"/>
      <x:c r="L367" s="36"/>
      <x:c r="M367" s="31"/>
      <x:c r="N367" s="31"/>
    </x:row>
    <x:row r="368">
      <x:c r="A368" s="31"/>
      <x:c r="B368" s="31"/>
      <x:c r="C368" s="31" t="str">
        <x:f>IFERROR(VLOOKUP(B368,'採用計画'!$A$5:$O$204,2,FALSE),"")</x:f>
      </x:c>
      <x:c r="D368" s="36"/>
      <x:c r="E368" s="31"/>
      <x:c r="F368" s="31"/>
      <x:c r="G368" s="31"/>
      <x:c r="H368" s="31"/>
      <x:c r="I368" s="36"/>
      <x:c r="J368" s="36"/>
      <x:c r="K368" s="36"/>
      <x:c r="L368" s="36"/>
      <x:c r="M368" s="31"/>
      <x:c r="N368" s="31"/>
    </x:row>
    <x:row r="369">
      <x:c r="A369" s="31"/>
      <x:c r="B369" s="31"/>
      <x:c r="C369" s="31" t="str">
        <x:f>IFERROR(VLOOKUP(B369,'採用計画'!$A$5:$O$204,2,FALSE),"")</x:f>
      </x:c>
      <x:c r="D369" s="36"/>
      <x:c r="E369" s="31"/>
      <x:c r="F369" s="31"/>
      <x:c r="G369" s="31"/>
      <x:c r="H369" s="31"/>
      <x:c r="I369" s="36"/>
      <x:c r="J369" s="36"/>
      <x:c r="K369" s="36"/>
      <x:c r="L369" s="36"/>
      <x:c r="M369" s="31"/>
      <x:c r="N369" s="31"/>
    </x:row>
    <x:row r="370">
      <x:c r="A370" s="31"/>
      <x:c r="B370" s="31"/>
      <x:c r="C370" s="31" t="str">
        <x:f>IFERROR(VLOOKUP(B370,'採用計画'!$A$5:$O$204,2,FALSE),"")</x:f>
      </x:c>
      <x:c r="D370" s="36"/>
      <x:c r="E370" s="31"/>
      <x:c r="F370" s="31"/>
      <x:c r="G370" s="31"/>
      <x:c r="H370" s="31"/>
      <x:c r="I370" s="36"/>
      <x:c r="J370" s="36"/>
      <x:c r="K370" s="36"/>
      <x:c r="L370" s="36"/>
      <x:c r="M370" s="31"/>
      <x:c r="N370" s="31"/>
    </x:row>
    <x:row r="371">
      <x:c r="A371" s="31"/>
      <x:c r="B371" s="31"/>
      <x:c r="C371" s="31" t="str">
        <x:f>IFERROR(VLOOKUP(B371,'採用計画'!$A$5:$O$204,2,FALSE),"")</x:f>
      </x:c>
      <x:c r="D371" s="36"/>
      <x:c r="E371" s="31"/>
      <x:c r="F371" s="31"/>
      <x:c r="G371" s="31"/>
      <x:c r="H371" s="31"/>
      <x:c r="I371" s="36"/>
      <x:c r="J371" s="36"/>
      <x:c r="K371" s="36"/>
      <x:c r="L371" s="36"/>
      <x:c r="M371" s="31"/>
      <x:c r="N371" s="31"/>
    </x:row>
    <x:row r="372">
      <x:c r="A372" s="31"/>
      <x:c r="B372" s="31"/>
      <x:c r="C372" s="31" t="str">
        <x:f>IFERROR(VLOOKUP(B372,'採用計画'!$A$5:$O$204,2,FALSE),"")</x:f>
      </x:c>
      <x:c r="D372" s="36"/>
      <x:c r="E372" s="31"/>
      <x:c r="F372" s="31"/>
      <x:c r="G372" s="31"/>
      <x:c r="H372" s="31"/>
      <x:c r="I372" s="36"/>
      <x:c r="J372" s="36"/>
      <x:c r="K372" s="36"/>
      <x:c r="L372" s="36"/>
      <x:c r="M372" s="31"/>
      <x:c r="N372" s="31"/>
    </x:row>
    <x:row r="373">
      <x:c r="A373" s="31"/>
      <x:c r="B373" s="31"/>
      <x:c r="C373" s="31" t="str">
        <x:f>IFERROR(VLOOKUP(B373,'採用計画'!$A$5:$O$204,2,FALSE),"")</x:f>
      </x:c>
      <x:c r="D373" s="36"/>
      <x:c r="E373" s="31"/>
      <x:c r="F373" s="31"/>
      <x:c r="G373" s="31"/>
      <x:c r="H373" s="31"/>
      <x:c r="I373" s="36"/>
      <x:c r="J373" s="36"/>
      <x:c r="K373" s="36"/>
      <x:c r="L373" s="36"/>
      <x:c r="M373" s="31"/>
      <x:c r="N373" s="31"/>
    </x:row>
    <x:row r="374">
      <x:c r="A374" s="31"/>
      <x:c r="B374" s="31"/>
      <x:c r="C374" s="31" t="str">
        <x:f>IFERROR(VLOOKUP(B374,'採用計画'!$A$5:$O$204,2,FALSE),"")</x:f>
      </x:c>
      <x:c r="D374" s="36"/>
      <x:c r="E374" s="31"/>
      <x:c r="F374" s="31"/>
      <x:c r="G374" s="31"/>
      <x:c r="H374" s="31"/>
      <x:c r="I374" s="36"/>
      <x:c r="J374" s="36"/>
      <x:c r="K374" s="36"/>
      <x:c r="L374" s="36"/>
      <x:c r="M374" s="31"/>
      <x:c r="N374" s="31"/>
    </x:row>
    <x:row r="375">
      <x:c r="A375" s="31"/>
      <x:c r="B375" s="31"/>
      <x:c r="C375" s="31" t="str">
        <x:f>IFERROR(VLOOKUP(B375,'採用計画'!$A$5:$O$204,2,FALSE),"")</x:f>
      </x:c>
      <x:c r="D375" s="36"/>
      <x:c r="E375" s="31"/>
      <x:c r="F375" s="31"/>
      <x:c r="G375" s="31"/>
      <x:c r="H375" s="31"/>
      <x:c r="I375" s="36"/>
      <x:c r="J375" s="36"/>
      <x:c r="K375" s="36"/>
      <x:c r="L375" s="36"/>
      <x:c r="M375" s="31"/>
      <x:c r="N375" s="31"/>
    </x:row>
    <x:row r="376">
      <x:c r="A376" s="31"/>
      <x:c r="B376" s="31"/>
      <x:c r="C376" s="31" t="str">
        <x:f>IFERROR(VLOOKUP(B376,'採用計画'!$A$5:$O$204,2,FALSE),"")</x:f>
      </x:c>
      <x:c r="D376" s="36"/>
      <x:c r="E376" s="31"/>
      <x:c r="F376" s="31"/>
      <x:c r="G376" s="31"/>
      <x:c r="H376" s="31"/>
      <x:c r="I376" s="36"/>
      <x:c r="J376" s="36"/>
      <x:c r="K376" s="36"/>
      <x:c r="L376" s="36"/>
      <x:c r="M376" s="31"/>
      <x:c r="N376" s="31"/>
    </x:row>
    <x:row r="377">
      <x:c r="A377" s="31"/>
      <x:c r="B377" s="31"/>
      <x:c r="C377" s="31" t="str">
        <x:f>IFERROR(VLOOKUP(B377,'採用計画'!$A$5:$O$204,2,FALSE),"")</x:f>
      </x:c>
      <x:c r="D377" s="36"/>
      <x:c r="E377" s="31"/>
      <x:c r="F377" s="31"/>
      <x:c r="G377" s="31"/>
      <x:c r="H377" s="31"/>
      <x:c r="I377" s="36"/>
      <x:c r="J377" s="36"/>
      <x:c r="K377" s="36"/>
      <x:c r="L377" s="36"/>
      <x:c r="M377" s="31"/>
      <x:c r="N377" s="31"/>
    </x:row>
    <x:row r="378">
      <x:c r="A378" s="31"/>
      <x:c r="B378" s="31"/>
      <x:c r="C378" s="31" t="str">
        <x:f>IFERROR(VLOOKUP(B378,'採用計画'!$A$5:$O$204,2,FALSE),"")</x:f>
      </x:c>
      <x:c r="D378" s="36"/>
      <x:c r="E378" s="31"/>
      <x:c r="F378" s="31"/>
      <x:c r="G378" s="31"/>
      <x:c r="H378" s="31"/>
      <x:c r="I378" s="36"/>
      <x:c r="J378" s="36"/>
      <x:c r="K378" s="36"/>
      <x:c r="L378" s="36"/>
      <x:c r="M378" s="31"/>
      <x:c r="N378" s="31"/>
    </x:row>
    <x:row r="379">
      <x:c r="A379" s="31"/>
      <x:c r="B379" s="31"/>
      <x:c r="C379" s="31" t="str">
        <x:f>IFERROR(VLOOKUP(B379,'採用計画'!$A$5:$O$204,2,FALSE),"")</x:f>
      </x:c>
      <x:c r="D379" s="36"/>
      <x:c r="E379" s="31"/>
      <x:c r="F379" s="31"/>
      <x:c r="G379" s="31"/>
      <x:c r="H379" s="31"/>
      <x:c r="I379" s="36"/>
      <x:c r="J379" s="36"/>
      <x:c r="K379" s="36"/>
      <x:c r="L379" s="36"/>
      <x:c r="M379" s="31"/>
      <x:c r="N379" s="31"/>
    </x:row>
    <x:row r="380">
      <x:c r="A380" s="31"/>
      <x:c r="B380" s="31"/>
      <x:c r="C380" s="31" t="str">
        <x:f>IFERROR(VLOOKUP(B380,'採用計画'!$A$5:$O$204,2,FALSE),"")</x:f>
      </x:c>
      <x:c r="D380" s="36"/>
      <x:c r="E380" s="31"/>
      <x:c r="F380" s="31"/>
      <x:c r="G380" s="31"/>
      <x:c r="H380" s="31"/>
      <x:c r="I380" s="36"/>
      <x:c r="J380" s="36"/>
      <x:c r="K380" s="36"/>
      <x:c r="L380" s="36"/>
      <x:c r="M380" s="31"/>
      <x:c r="N380" s="31"/>
    </x:row>
    <x:row r="381">
      <x:c r="A381" s="31"/>
      <x:c r="B381" s="31"/>
      <x:c r="C381" s="31" t="str">
        <x:f>IFERROR(VLOOKUP(B381,'採用計画'!$A$5:$O$204,2,FALSE),"")</x:f>
      </x:c>
      <x:c r="D381" s="36"/>
      <x:c r="E381" s="31"/>
      <x:c r="F381" s="31"/>
      <x:c r="G381" s="31"/>
      <x:c r="H381" s="31"/>
      <x:c r="I381" s="36"/>
      <x:c r="J381" s="36"/>
      <x:c r="K381" s="36"/>
      <x:c r="L381" s="36"/>
      <x:c r="M381" s="31"/>
      <x:c r="N381" s="31"/>
    </x:row>
    <x:row r="382">
      <x:c r="A382" s="31"/>
      <x:c r="B382" s="31"/>
      <x:c r="C382" s="31" t="str">
        <x:f>IFERROR(VLOOKUP(B382,'採用計画'!$A$5:$O$204,2,FALSE),"")</x:f>
      </x:c>
      <x:c r="D382" s="36"/>
      <x:c r="E382" s="31"/>
      <x:c r="F382" s="31"/>
      <x:c r="G382" s="31"/>
      <x:c r="H382" s="31"/>
      <x:c r="I382" s="36"/>
      <x:c r="J382" s="36"/>
      <x:c r="K382" s="36"/>
      <x:c r="L382" s="36"/>
      <x:c r="M382" s="31"/>
      <x:c r="N382" s="31"/>
    </x:row>
    <x:row r="383">
      <x:c r="A383" s="31"/>
      <x:c r="B383" s="31"/>
      <x:c r="C383" s="31" t="str">
        <x:f>IFERROR(VLOOKUP(B383,'採用計画'!$A$5:$O$204,2,FALSE),"")</x:f>
      </x:c>
      <x:c r="D383" s="36"/>
      <x:c r="E383" s="31"/>
      <x:c r="F383" s="31"/>
      <x:c r="G383" s="31"/>
      <x:c r="H383" s="31"/>
      <x:c r="I383" s="36"/>
      <x:c r="J383" s="36"/>
      <x:c r="K383" s="36"/>
      <x:c r="L383" s="36"/>
      <x:c r="M383" s="31"/>
      <x:c r="N383" s="31"/>
    </x:row>
    <x:row r="384">
      <x:c r="A384" s="31"/>
      <x:c r="B384" s="31"/>
      <x:c r="C384" s="31" t="str">
        <x:f>IFERROR(VLOOKUP(B384,'採用計画'!$A$5:$O$204,2,FALSE),"")</x:f>
      </x:c>
      <x:c r="D384" s="36"/>
      <x:c r="E384" s="31"/>
      <x:c r="F384" s="31"/>
      <x:c r="G384" s="31"/>
      <x:c r="H384" s="31"/>
      <x:c r="I384" s="36"/>
      <x:c r="J384" s="36"/>
      <x:c r="K384" s="36"/>
      <x:c r="L384" s="36"/>
      <x:c r="M384" s="31"/>
      <x:c r="N384" s="31"/>
    </x:row>
    <x:row r="385">
      <x:c r="A385" s="31"/>
      <x:c r="B385" s="31"/>
      <x:c r="C385" s="31" t="str">
        <x:f>IFERROR(VLOOKUP(B385,'採用計画'!$A$5:$O$204,2,FALSE),"")</x:f>
      </x:c>
      <x:c r="D385" s="36"/>
      <x:c r="E385" s="31"/>
      <x:c r="F385" s="31"/>
      <x:c r="G385" s="31"/>
      <x:c r="H385" s="31"/>
      <x:c r="I385" s="36"/>
      <x:c r="J385" s="36"/>
      <x:c r="K385" s="36"/>
      <x:c r="L385" s="36"/>
      <x:c r="M385" s="31"/>
      <x:c r="N385" s="31"/>
    </x:row>
    <x:row r="386">
      <x:c r="A386" s="31"/>
      <x:c r="B386" s="31"/>
      <x:c r="C386" s="31" t="str">
        <x:f>IFERROR(VLOOKUP(B386,'採用計画'!$A$5:$O$204,2,FALSE),"")</x:f>
      </x:c>
      <x:c r="D386" s="36"/>
      <x:c r="E386" s="31"/>
      <x:c r="F386" s="31"/>
      <x:c r="G386" s="31"/>
      <x:c r="H386" s="31"/>
      <x:c r="I386" s="36"/>
      <x:c r="J386" s="36"/>
      <x:c r="K386" s="36"/>
      <x:c r="L386" s="36"/>
      <x:c r="M386" s="31"/>
      <x:c r="N386" s="31"/>
    </x:row>
    <x:row r="387">
      <x:c r="A387" s="31"/>
      <x:c r="B387" s="31"/>
      <x:c r="C387" s="31" t="str">
        <x:f>IFERROR(VLOOKUP(B387,'採用計画'!$A$5:$O$204,2,FALSE),"")</x:f>
      </x:c>
      <x:c r="D387" s="36"/>
      <x:c r="E387" s="31"/>
      <x:c r="F387" s="31"/>
      <x:c r="G387" s="31"/>
      <x:c r="H387" s="31"/>
      <x:c r="I387" s="36"/>
      <x:c r="J387" s="36"/>
      <x:c r="K387" s="36"/>
      <x:c r="L387" s="36"/>
      <x:c r="M387" s="31"/>
      <x:c r="N387" s="31"/>
    </x:row>
    <x:row r="388">
      <x:c r="A388" s="31"/>
      <x:c r="B388" s="31"/>
      <x:c r="C388" s="31" t="str">
        <x:f>IFERROR(VLOOKUP(B388,'採用計画'!$A$5:$O$204,2,FALSE),"")</x:f>
      </x:c>
      <x:c r="D388" s="36"/>
      <x:c r="E388" s="31"/>
      <x:c r="F388" s="31"/>
      <x:c r="G388" s="31"/>
      <x:c r="H388" s="31"/>
      <x:c r="I388" s="36"/>
      <x:c r="J388" s="36"/>
      <x:c r="K388" s="36"/>
      <x:c r="L388" s="36"/>
      <x:c r="M388" s="31"/>
      <x:c r="N388" s="31"/>
    </x:row>
    <x:row r="389">
      <x:c r="A389" s="31"/>
      <x:c r="B389" s="31"/>
      <x:c r="C389" s="31" t="str">
        <x:f>IFERROR(VLOOKUP(B389,'採用計画'!$A$5:$O$204,2,FALSE),"")</x:f>
      </x:c>
      <x:c r="D389" s="36"/>
      <x:c r="E389" s="31"/>
      <x:c r="F389" s="31"/>
      <x:c r="G389" s="31"/>
      <x:c r="H389" s="31"/>
      <x:c r="I389" s="36"/>
      <x:c r="J389" s="36"/>
      <x:c r="K389" s="36"/>
      <x:c r="L389" s="36"/>
      <x:c r="M389" s="31"/>
      <x:c r="N389" s="31"/>
    </x:row>
    <x:row r="390">
      <x:c r="A390" s="31"/>
      <x:c r="B390" s="31"/>
      <x:c r="C390" s="31" t="str">
        <x:f>IFERROR(VLOOKUP(B390,'採用計画'!$A$5:$O$204,2,FALSE),"")</x:f>
      </x:c>
      <x:c r="D390" s="36"/>
      <x:c r="E390" s="31"/>
      <x:c r="F390" s="31"/>
      <x:c r="G390" s="31"/>
      <x:c r="H390" s="31"/>
      <x:c r="I390" s="36"/>
      <x:c r="J390" s="36"/>
      <x:c r="K390" s="36"/>
      <x:c r="L390" s="36"/>
      <x:c r="M390" s="31"/>
      <x:c r="N390" s="31"/>
    </x:row>
    <x:row r="391">
      <x:c r="A391" s="31"/>
      <x:c r="B391" s="31"/>
      <x:c r="C391" s="31" t="str">
        <x:f>IFERROR(VLOOKUP(B391,'採用計画'!$A$5:$O$204,2,FALSE),"")</x:f>
      </x:c>
      <x:c r="D391" s="36"/>
      <x:c r="E391" s="31"/>
      <x:c r="F391" s="31"/>
      <x:c r="G391" s="31"/>
      <x:c r="H391" s="31"/>
      <x:c r="I391" s="36"/>
      <x:c r="J391" s="36"/>
      <x:c r="K391" s="36"/>
      <x:c r="L391" s="36"/>
      <x:c r="M391" s="31"/>
      <x:c r="N391" s="31"/>
    </x:row>
    <x:row r="392">
      <x:c r="A392" s="31"/>
      <x:c r="B392" s="31"/>
      <x:c r="C392" s="31" t="str">
        <x:f>IFERROR(VLOOKUP(B392,'採用計画'!$A$5:$O$204,2,FALSE),"")</x:f>
      </x:c>
      <x:c r="D392" s="36"/>
      <x:c r="E392" s="31"/>
      <x:c r="F392" s="31"/>
      <x:c r="G392" s="31"/>
      <x:c r="H392" s="31"/>
      <x:c r="I392" s="36"/>
      <x:c r="J392" s="36"/>
      <x:c r="K392" s="36"/>
      <x:c r="L392" s="36"/>
      <x:c r="M392" s="31"/>
      <x:c r="N392" s="31"/>
    </x:row>
    <x:row r="393">
      <x:c r="A393" s="31"/>
      <x:c r="B393" s="31"/>
      <x:c r="C393" s="31" t="str">
        <x:f>IFERROR(VLOOKUP(B393,'採用計画'!$A$5:$O$204,2,FALSE),"")</x:f>
      </x:c>
      <x:c r="D393" s="36"/>
      <x:c r="E393" s="31"/>
      <x:c r="F393" s="31"/>
      <x:c r="G393" s="31"/>
      <x:c r="H393" s="31"/>
      <x:c r="I393" s="36"/>
      <x:c r="J393" s="36"/>
      <x:c r="K393" s="36"/>
      <x:c r="L393" s="36"/>
      <x:c r="M393" s="31"/>
      <x:c r="N393" s="31"/>
    </x:row>
    <x:row r="394">
      <x:c r="A394" s="31"/>
      <x:c r="B394" s="31"/>
      <x:c r="C394" s="31" t="str">
        <x:f>IFERROR(VLOOKUP(B394,'採用計画'!$A$5:$O$204,2,FALSE),"")</x:f>
      </x:c>
      <x:c r="D394" s="36"/>
      <x:c r="E394" s="31"/>
      <x:c r="F394" s="31"/>
      <x:c r="G394" s="31"/>
      <x:c r="H394" s="31"/>
      <x:c r="I394" s="36"/>
      <x:c r="J394" s="36"/>
      <x:c r="K394" s="36"/>
      <x:c r="L394" s="36"/>
      <x:c r="M394" s="31"/>
      <x:c r="N394" s="31"/>
    </x:row>
    <x:row r="395">
      <x:c r="A395" s="31"/>
      <x:c r="B395" s="31"/>
      <x:c r="C395" s="31" t="str">
        <x:f>IFERROR(VLOOKUP(B395,'採用計画'!$A$5:$O$204,2,FALSE),"")</x:f>
      </x:c>
      <x:c r="D395" s="36"/>
      <x:c r="E395" s="31"/>
      <x:c r="F395" s="31"/>
      <x:c r="G395" s="31"/>
      <x:c r="H395" s="31"/>
      <x:c r="I395" s="36"/>
      <x:c r="J395" s="36"/>
      <x:c r="K395" s="36"/>
      <x:c r="L395" s="36"/>
      <x:c r="M395" s="31"/>
      <x:c r="N395" s="31"/>
    </x:row>
    <x:row r="396">
      <x:c r="A396" s="31"/>
      <x:c r="B396" s="31"/>
      <x:c r="C396" s="31" t="str">
        <x:f>IFERROR(VLOOKUP(B396,'採用計画'!$A$5:$O$204,2,FALSE),"")</x:f>
      </x:c>
      <x:c r="D396" s="36"/>
      <x:c r="E396" s="31"/>
      <x:c r="F396" s="31"/>
      <x:c r="G396" s="31"/>
      <x:c r="H396" s="31"/>
      <x:c r="I396" s="36"/>
      <x:c r="J396" s="36"/>
      <x:c r="K396" s="36"/>
      <x:c r="L396" s="36"/>
      <x:c r="M396" s="31"/>
      <x:c r="N396" s="31"/>
    </x:row>
    <x:row r="397">
      <x:c r="A397" s="31"/>
      <x:c r="B397" s="31"/>
      <x:c r="C397" s="31" t="str">
        <x:f>IFERROR(VLOOKUP(B397,'採用計画'!$A$5:$O$204,2,FALSE),"")</x:f>
      </x:c>
      <x:c r="D397" s="36"/>
      <x:c r="E397" s="31"/>
      <x:c r="F397" s="31"/>
      <x:c r="G397" s="31"/>
      <x:c r="H397" s="31"/>
      <x:c r="I397" s="36"/>
      <x:c r="J397" s="36"/>
      <x:c r="K397" s="36"/>
      <x:c r="L397" s="36"/>
      <x:c r="M397" s="31"/>
      <x:c r="N397" s="31"/>
    </x:row>
    <x:row r="398">
      <x:c r="A398" s="31"/>
      <x:c r="B398" s="31"/>
      <x:c r="C398" s="31" t="str">
        <x:f>IFERROR(VLOOKUP(B398,'採用計画'!$A$5:$O$204,2,FALSE),"")</x:f>
      </x:c>
      <x:c r="D398" s="36"/>
      <x:c r="E398" s="31"/>
      <x:c r="F398" s="31"/>
      <x:c r="G398" s="31"/>
      <x:c r="H398" s="31"/>
      <x:c r="I398" s="36"/>
      <x:c r="J398" s="36"/>
      <x:c r="K398" s="36"/>
      <x:c r="L398" s="36"/>
      <x:c r="M398" s="31"/>
      <x:c r="N398" s="31"/>
    </x:row>
    <x:row r="399">
      <x:c r="A399" s="31"/>
      <x:c r="B399" s="31"/>
      <x:c r="C399" s="31" t="str">
        <x:f>IFERROR(VLOOKUP(B399,'採用計画'!$A$5:$O$204,2,FALSE),"")</x:f>
      </x:c>
      <x:c r="D399" s="36"/>
      <x:c r="E399" s="31"/>
      <x:c r="F399" s="31"/>
      <x:c r="G399" s="31"/>
      <x:c r="H399" s="31"/>
      <x:c r="I399" s="36"/>
      <x:c r="J399" s="36"/>
      <x:c r="K399" s="36"/>
      <x:c r="L399" s="36"/>
      <x:c r="M399" s="31"/>
      <x:c r="N399" s="31"/>
    </x:row>
    <x:row r="400">
      <x:c r="A400" s="31"/>
      <x:c r="B400" s="31"/>
      <x:c r="C400" s="31" t="str">
        <x:f>IFERROR(VLOOKUP(B400,'採用計画'!$A$5:$O$204,2,FALSE),"")</x:f>
      </x:c>
      <x:c r="D400" s="36"/>
      <x:c r="E400" s="31"/>
      <x:c r="F400" s="31"/>
      <x:c r="G400" s="31"/>
      <x:c r="H400" s="31"/>
      <x:c r="I400" s="36"/>
      <x:c r="J400" s="36"/>
      <x:c r="K400" s="36"/>
      <x:c r="L400" s="36"/>
      <x:c r="M400" s="31"/>
      <x:c r="N400" s="31"/>
    </x:row>
    <x:row r="401">
      <x:c r="A401" s="31"/>
      <x:c r="B401" s="31"/>
      <x:c r="C401" s="31" t="str">
        <x:f>IFERROR(VLOOKUP(B401,'採用計画'!$A$5:$O$204,2,FALSE),"")</x:f>
      </x:c>
      <x:c r="D401" s="36"/>
      <x:c r="E401" s="31"/>
      <x:c r="F401" s="31"/>
      <x:c r="G401" s="31"/>
      <x:c r="H401" s="31"/>
      <x:c r="I401" s="36"/>
      <x:c r="J401" s="36"/>
      <x:c r="K401" s="36"/>
      <x:c r="L401" s="36"/>
      <x:c r="M401" s="31"/>
      <x:c r="N401" s="31"/>
    </x:row>
    <x:row r="402">
      <x:c r="A402" s="31"/>
      <x:c r="B402" s="31"/>
      <x:c r="C402" s="31" t="str">
        <x:f>IFERROR(VLOOKUP(B402,'採用計画'!$A$5:$O$204,2,FALSE),"")</x:f>
      </x:c>
      <x:c r="D402" s="36"/>
      <x:c r="E402" s="31"/>
      <x:c r="F402" s="31"/>
      <x:c r="G402" s="31"/>
      <x:c r="H402" s="31"/>
      <x:c r="I402" s="36"/>
      <x:c r="J402" s="36"/>
      <x:c r="K402" s="36"/>
      <x:c r="L402" s="36"/>
      <x:c r="M402" s="31"/>
      <x:c r="N402" s="31"/>
    </x:row>
    <x:row r="403">
      <x:c r="A403" s="31"/>
      <x:c r="B403" s="31"/>
      <x:c r="C403" s="31" t="str">
        <x:f>IFERROR(VLOOKUP(B403,'採用計画'!$A$5:$O$204,2,FALSE),"")</x:f>
      </x:c>
      <x:c r="D403" s="36"/>
      <x:c r="E403" s="31"/>
      <x:c r="F403" s="31"/>
      <x:c r="G403" s="31"/>
      <x:c r="H403" s="31"/>
      <x:c r="I403" s="36"/>
      <x:c r="J403" s="36"/>
      <x:c r="K403" s="36"/>
      <x:c r="L403" s="36"/>
      <x:c r="M403" s="31"/>
      <x:c r="N403" s="31"/>
    </x:row>
    <x:row r="404">
      <x:c r="A404" s="31"/>
      <x:c r="B404" s="31"/>
      <x:c r="C404" s="31" t="str">
        <x:f>IFERROR(VLOOKUP(B404,'採用計画'!$A$5:$O$204,2,FALSE),"")</x:f>
      </x:c>
      <x:c r="D404" s="36"/>
      <x:c r="E404" s="31"/>
      <x:c r="F404" s="31"/>
      <x:c r="G404" s="31"/>
      <x:c r="H404" s="31"/>
      <x:c r="I404" s="36"/>
      <x:c r="J404" s="36"/>
      <x:c r="K404" s="36"/>
      <x:c r="L404" s="36"/>
      <x:c r="M404" s="31"/>
      <x:c r="N404" s="31"/>
    </x:row>
    <x:row r="405">
      <x:c r="A405" s="31"/>
      <x:c r="B405" s="31"/>
      <x:c r="C405" s="31" t="str">
        <x:f>IFERROR(VLOOKUP(B405,'採用計画'!$A$5:$O$204,2,FALSE),"")</x:f>
      </x:c>
      <x:c r="D405" s="36"/>
      <x:c r="E405" s="31"/>
      <x:c r="F405" s="31"/>
      <x:c r="G405" s="31"/>
      <x:c r="H405" s="31"/>
      <x:c r="I405" s="36"/>
      <x:c r="J405" s="36"/>
      <x:c r="K405" s="36"/>
      <x:c r="L405" s="36"/>
      <x:c r="M405" s="31"/>
      <x:c r="N405" s="31"/>
    </x:row>
    <x:row r="406">
      <x:c r="A406" s="31"/>
      <x:c r="B406" s="31"/>
      <x:c r="C406" s="31" t="str">
        <x:f>IFERROR(VLOOKUP(B406,'採用計画'!$A$5:$O$204,2,FALSE),"")</x:f>
      </x:c>
      <x:c r="D406" s="36"/>
      <x:c r="E406" s="31"/>
      <x:c r="F406" s="31"/>
      <x:c r="G406" s="31"/>
      <x:c r="H406" s="31"/>
      <x:c r="I406" s="36"/>
      <x:c r="J406" s="36"/>
      <x:c r="K406" s="36"/>
      <x:c r="L406" s="36"/>
      <x:c r="M406" s="31"/>
      <x:c r="N406" s="31"/>
    </x:row>
    <x:row r="407">
      <x:c r="A407" s="31"/>
      <x:c r="B407" s="31"/>
      <x:c r="C407" s="31" t="str">
        <x:f>IFERROR(VLOOKUP(B407,'採用計画'!$A$5:$O$204,2,FALSE),"")</x:f>
      </x:c>
      <x:c r="D407" s="36"/>
      <x:c r="E407" s="31"/>
      <x:c r="F407" s="31"/>
      <x:c r="G407" s="31"/>
      <x:c r="H407" s="31"/>
      <x:c r="I407" s="36"/>
      <x:c r="J407" s="36"/>
      <x:c r="K407" s="36"/>
      <x:c r="L407" s="36"/>
      <x:c r="M407" s="31"/>
      <x:c r="N407" s="31"/>
    </x:row>
    <x:row r="408">
      <x:c r="A408" s="31"/>
      <x:c r="B408" s="31"/>
      <x:c r="C408" s="31" t="str">
        <x:f>IFERROR(VLOOKUP(B408,'採用計画'!$A$5:$O$204,2,FALSE),"")</x:f>
      </x:c>
      <x:c r="D408" s="36"/>
      <x:c r="E408" s="31"/>
      <x:c r="F408" s="31"/>
      <x:c r="G408" s="31"/>
      <x:c r="H408" s="31"/>
      <x:c r="I408" s="36"/>
      <x:c r="J408" s="36"/>
      <x:c r="K408" s="36"/>
      <x:c r="L408" s="36"/>
      <x:c r="M408" s="31"/>
      <x:c r="N408" s="31"/>
    </x:row>
    <x:row r="409">
      <x:c r="A409" s="31"/>
      <x:c r="B409" s="31"/>
      <x:c r="C409" s="31" t="str">
        <x:f>IFERROR(VLOOKUP(B409,'採用計画'!$A$5:$O$204,2,FALSE),"")</x:f>
      </x:c>
      <x:c r="D409" s="36"/>
      <x:c r="E409" s="31"/>
      <x:c r="F409" s="31"/>
      <x:c r="G409" s="31"/>
      <x:c r="H409" s="31"/>
      <x:c r="I409" s="36"/>
      <x:c r="J409" s="36"/>
      <x:c r="K409" s="36"/>
      <x:c r="L409" s="36"/>
      <x:c r="M409" s="31"/>
      <x:c r="N409" s="31"/>
    </x:row>
    <x:row r="410">
      <x:c r="A410" s="31"/>
      <x:c r="B410" s="31"/>
      <x:c r="C410" s="31" t="str">
        <x:f>IFERROR(VLOOKUP(B410,'採用計画'!$A$5:$O$204,2,FALSE),"")</x:f>
      </x:c>
      <x:c r="D410" s="36"/>
      <x:c r="E410" s="31"/>
      <x:c r="F410" s="31"/>
      <x:c r="G410" s="31"/>
      <x:c r="H410" s="31"/>
      <x:c r="I410" s="36"/>
      <x:c r="J410" s="36"/>
      <x:c r="K410" s="36"/>
      <x:c r="L410" s="36"/>
      <x:c r="M410" s="31"/>
      <x:c r="N410" s="31"/>
    </x:row>
    <x:row r="411">
      <x:c r="A411" s="31"/>
      <x:c r="B411" s="31"/>
      <x:c r="C411" s="31" t="str">
        <x:f>IFERROR(VLOOKUP(B411,'採用計画'!$A$5:$O$204,2,FALSE),"")</x:f>
      </x:c>
      <x:c r="D411" s="36"/>
      <x:c r="E411" s="31"/>
      <x:c r="F411" s="31"/>
      <x:c r="G411" s="31"/>
      <x:c r="H411" s="31"/>
      <x:c r="I411" s="36"/>
      <x:c r="J411" s="36"/>
      <x:c r="K411" s="36"/>
      <x:c r="L411" s="36"/>
      <x:c r="M411" s="31"/>
      <x:c r="N411" s="31"/>
    </x:row>
    <x:row r="412">
      <x:c r="A412" s="31"/>
      <x:c r="B412" s="31"/>
      <x:c r="C412" s="31" t="str">
        <x:f>IFERROR(VLOOKUP(B412,'採用計画'!$A$5:$O$204,2,FALSE),"")</x:f>
      </x:c>
      <x:c r="D412" s="36"/>
      <x:c r="E412" s="31"/>
      <x:c r="F412" s="31"/>
      <x:c r="G412" s="31"/>
      <x:c r="H412" s="31"/>
      <x:c r="I412" s="36"/>
      <x:c r="J412" s="36"/>
      <x:c r="K412" s="36"/>
      <x:c r="L412" s="36"/>
      <x:c r="M412" s="31"/>
      <x:c r="N412" s="31"/>
    </x:row>
    <x:row r="413">
      <x:c r="A413" s="31"/>
      <x:c r="B413" s="31"/>
      <x:c r="C413" s="31" t="str">
        <x:f>IFERROR(VLOOKUP(B413,'採用計画'!$A$5:$O$204,2,FALSE),"")</x:f>
      </x:c>
      <x:c r="D413" s="36"/>
      <x:c r="E413" s="31"/>
      <x:c r="F413" s="31"/>
      <x:c r="G413" s="31"/>
      <x:c r="H413" s="31"/>
      <x:c r="I413" s="36"/>
      <x:c r="J413" s="36"/>
      <x:c r="K413" s="36"/>
      <x:c r="L413" s="36"/>
      <x:c r="M413" s="31"/>
      <x:c r="N413" s="31"/>
    </x:row>
    <x:row r="414">
      <x:c r="A414" s="31"/>
      <x:c r="B414" s="31"/>
      <x:c r="C414" s="31" t="str">
        <x:f>IFERROR(VLOOKUP(B414,'採用計画'!$A$5:$O$204,2,FALSE),"")</x:f>
      </x:c>
      <x:c r="D414" s="36"/>
      <x:c r="E414" s="31"/>
      <x:c r="F414" s="31"/>
      <x:c r="G414" s="31"/>
      <x:c r="H414" s="31"/>
      <x:c r="I414" s="36"/>
      <x:c r="J414" s="36"/>
      <x:c r="K414" s="36"/>
      <x:c r="L414" s="36"/>
      <x:c r="M414" s="31"/>
      <x:c r="N414" s="31"/>
    </x:row>
    <x:row r="415">
      <x:c r="A415" s="31"/>
      <x:c r="B415" s="31"/>
      <x:c r="C415" s="31" t="str">
        <x:f>IFERROR(VLOOKUP(B415,'採用計画'!$A$5:$O$204,2,FALSE),"")</x:f>
      </x:c>
      <x:c r="D415" s="36"/>
      <x:c r="E415" s="31"/>
      <x:c r="F415" s="31"/>
      <x:c r="G415" s="31"/>
      <x:c r="H415" s="31"/>
      <x:c r="I415" s="36"/>
      <x:c r="J415" s="36"/>
      <x:c r="K415" s="36"/>
      <x:c r="L415" s="36"/>
      <x:c r="M415" s="31"/>
      <x:c r="N415" s="31"/>
    </x:row>
    <x:row r="416">
      <x:c r="A416" s="31"/>
      <x:c r="B416" s="31"/>
      <x:c r="C416" s="31" t="str">
        <x:f>IFERROR(VLOOKUP(B416,'採用計画'!$A$5:$O$204,2,FALSE),"")</x:f>
      </x:c>
      <x:c r="D416" s="36"/>
      <x:c r="E416" s="31"/>
      <x:c r="F416" s="31"/>
      <x:c r="G416" s="31"/>
      <x:c r="H416" s="31"/>
      <x:c r="I416" s="36"/>
      <x:c r="J416" s="36"/>
      <x:c r="K416" s="36"/>
      <x:c r="L416" s="36"/>
      <x:c r="M416" s="31"/>
      <x:c r="N416" s="31"/>
    </x:row>
    <x:row r="417">
      <x:c r="A417" s="31"/>
      <x:c r="B417" s="31"/>
      <x:c r="C417" s="31" t="str">
        <x:f>IFERROR(VLOOKUP(B417,'採用計画'!$A$5:$O$204,2,FALSE),"")</x:f>
      </x:c>
      <x:c r="D417" s="36"/>
      <x:c r="E417" s="31"/>
      <x:c r="F417" s="31"/>
      <x:c r="G417" s="31"/>
      <x:c r="H417" s="31"/>
      <x:c r="I417" s="36"/>
      <x:c r="J417" s="36"/>
      <x:c r="K417" s="36"/>
      <x:c r="L417" s="36"/>
      <x:c r="M417" s="31"/>
      <x:c r="N417" s="31"/>
    </x:row>
    <x:row r="418">
      <x:c r="A418" s="31"/>
      <x:c r="B418" s="31"/>
      <x:c r="C418" s="31" t="str">
        <x:f>IFERROR(VLOOKUP(B418,'採用計画'!$A$5:$O$204,2,FALSE),"")</x:f>
      </x:c>
      <x:c r="D418" s="36"/>
      <x:c r="E418" s="31"/>
      <x:c r="F418" s="31"/>
      <x:c r="G418" s="31"/>
      <x:c r="H418" s="31"/>
      <x:c r="I418" s="36"/>
      <x:c r="J418" s="36"/>
      <x:c r="K418" s="36"/>
      <x:c r="L418" s="36"/>
      <x:c r="M418" s="31"/>
      <x:c r="N418" s="31"/>
    </x:row>
    <x:row r="419">
      <x:c r="A419" s="31"/>
      <x:c r="B419" s="31"/>
      <x:c r="C419" s="31" t="str">
        <x:f>IFERROR(VLOOKUP(B419,'採用計画'!$A$5:$O$204,2,FALSE),"")</x:f>
      </x:c>
      <x:c r="D419" s="36"/>
      <x:c r="E419" s="31"/>
      <x:c r="F419" s="31"/>
      <x:c r="G419" s="31"/>
      <x:c r="H419" s="31"/>
      <x:c r="I419" s="36"/>
      <x:c r="J419" s="36"/>
      <x:c r="K419" s="36"/>
      <x:c r="L419" s="36"/>
      <x:c r="M419" s="31"/>
      <x:c r="N419" s="31"/>
    </x:row>
    <x:row r="420">
      <x:c r="A420" s="31"/>
      <x:c r="B420" s="31"/>
      <x:c r="C420" s="31" t="str">
        <x:f>IFERROR(VLOOKUP(B420,'採用計画'!$A$5:$O$204,2,FALSE),"")</x:f>
      </x:c>
      <x:c r="D420" s="36"/>
      <x:c r="E420" s="31"/>
      <x:c r="F420" s="31"/>
      <x:c r="G420" s="31"/>
      <x:c r="H420" s="31"/>
      <x:c r="I420" s="36"/>
      <x:c r="J420" s="36"/>
      <x:c r="K420" s="36"/>
      <x:c r="L420" s="36"/>
      <x:c r="M420" s="31"/>
      <x:c r="N420" s="31"/>
    </x:row>
    <x:row r="421">
      <x:c r="A421" s="31"/>
      <x:c r="B421" s="31"/>
      <x:c r="C421" s="31" t="str">
        <x:f>IFERROR(VLOOKUP(B421,'採用計画'!$A$5:$O$204,2,FALSE),"")</x:f>
      </x:c>
      <x:c r="D421" s="36"/>
      <x:c r="E421" s="31"/>
      <x:c r="F421" s="31"/>
      <x:c r="G421" s="31"/>
      <x:c r="H421" s="31"/>
      <x:c r="I421" s="36"/>
      <x:c r="J421" s="36"/>
      <x:c r="K421" s="36"/>
      <x:c r="L421" s="36"/>
      <x:c r="M421" s="31"/>
      <x:c r="N421" s="31"/>
    </x:row>
    <x:row r="422">
      <x:c r="A422" s="31"/>
      <x:c r="B422" s="31"/>
      <x:c r="C422" s="31" t="str">
        <x:f>IFERROR(VLOOKUP(B422,'採用計画'!$A$5:$O$204,2,FALSE),"")</x:f>
      </x:c>
      <x:c r="D422" s="36"/>
      <x:c r="E422" s="31"/>
      <x:c r="F422" s="31"/>
      <x:c r="G422" s="31"/>
      <x:c r="H422" s="31"/>
      <x:c r="I422" s="36"/>
      <x:c r="J422" s="36"/>
      <x:c r="K422" s="36"/>
      <x:c r="L422" s="36"/>
      <x:c r="M422" s="31"/>
      <x:c r="N422" s="31"/>
    </x:row>
    <x:row r="423">
      <x:c r="A423" s="31"/>
      <x:c r="B423" s="31"/>
      <x:c r="C423" s="31" t="str">
        <x:f>IFERROR(VLOOKUP(B423,'採用計画'!$A$5:$O$204,2,FALSE),"")</x:f>
      </x:c>
      <x:c r="D423" s="36"/>
      <x:c r="E423" s="31"/>
      <x:c r="F423" s="31"/>
      <x:c r="G423" s="31"/>
      <x:c r="H423" s="31"/>
      <x:c r="I423" s="36"/>
      <x:c r="J423" s="36"/>
      <x:c r="K423" s="36"/>
      <x:c r="L423" s="36"/>
      <x:c r="M423" s="31"/>
      <x:c r="N423" s="31"/>
    </x:row>
    <x:row r="424">
      <x:c r="A424" s="31"/>
      <x:c r="B424" s="31"/>
      <x:c r="C424" s="31" t="str">
        <x:f>IFERROR(VLOOKUP(B424,'採用計画'!$A$5:$O$204,2,FALSE),"")</x:f>
      </x:c>
      <x:c r="D424" s="36"/>
      <x:c r="E424" s="31"/>
      <x:c r="F424" s="31"/>
      <x:c r="G424" s="31"/>
      <x:c r="H424" s="31"/>
      <x:c r="I424" s="36"/>
      <x:c r="J424" s="36"/>
      <x:c r="K424" s="36"/>
      <x:c r="L424" s="36"/>
      <x:c r="M424" s="31"/>
      <x:c r="N424" s="31"/>
    </x:row>
    <x:row r="425">
      <x:c r="A425" s="31"/>
      <x:c r="B425" s="31"/>
      <x:c r="C425" s="31" t="str">
        <x:f>IFERROR(VLOOKUP(B425,'採用計画'!$A$5:$O$204,2,FALSE),"")</x:f>
      </x:c>
      <x:c r="D425" s="36"/>
      <x:c r="E425" s="31"/>
      <x:c r="F425" s="31"/>
      <x:c r="G425" s="31"/>
      <x:c r="H425" s="31"/>
      <x:c r="I425" s="36"/>
      <x:c r="J425" s="36"/>
      <x:c r="K425" s="36"/>
      <x:c r="L425" s="36"/>
      <x:c r="M425" s="31"/>
      <x:c r="N425" s="31"/>
    </x:row>
    <x:row r="426">
      <x:c r="A426" s="31"/>
      <x:c r="B426" s="31"/>
      <x:c r="C426" s="31" t="str">
        <x:f>IFERROR(VLOOKUP(B426,'採用計画'!$A$5:$O$204,2,FALSE),"")</x:f>
      </x:c>
      <x:c r="D426" s="36"/>
      <x:c r="E426" s="31"/>
      <x:c r="F426" s="31"/>
      <x:c r="G426" s="31"/>
      <x:c r="H426" s="31"/>
      <x:c r="I426" s="36"/>
      <x:c r="J426" s="36"/>
      <x:c r="K426" s="36"/>
      <x:c r="L426" s="36"/>
      <x:c r="M426" s="31"/>
      <x:c r="N426" s="31"/>
    </x:row>
    <x:row r="427">
      <x:c r="A427" s="31"/>
      <x:c r="B427" s="31"/>
      <x:c r="C427" s="31" t="str">
        <x:f>IFERROR(VLOOKUP(B427,'採用計画'!$A$5:$O$204,2,FALSE),"")</x:f>
      </x:c>
      <x:c r="D427" s="36"/>
      <x:c r="E427" s="31"/>
      <x:c r="F427" s="31"/>
      <x:c r="G427" s="31"/>
      <x:c r="H427" s="31"/>
      <x:c r="I427" s="36"/>
      <x:c r="J427" s="36"/>
      <x:c r="K427" s="36"/>
      <x:c r="L427" s="36"/>
      <x:c r="M427" s="31"/>
      <x:c r="N427" s="31"/>
    </x:row>
    <x:row r="428">
      <x:c r="A428" s="31"/>
      <x:c r="B428" s="31"/>
      <x:c r="C428" s="31" t="str">
        <x:f>IFERROR(VLOOKUP(B428,'採用計画'!$A$5:$O$204,2,FALSE),"")</x:f>
      </x:c>
      <x:c r="D428" s="36"/>
      <x:c r="E428" s="31"/>
      <x:c r="F428" s="31"/>
      <x:c r="G428" s="31"/>
      <x:c r="H428" s="31"/>
      <x:c r="I428" s="36"/>
      <x:c r="J428" s="36"/>
      <x:c r="K428" s="36"/>
      <x:c r="L428" s="36"/>
      <x:c r="M428" s="31"/>
      <x:c r="N428" s="31"/>
    </x:row>
    <x:row r="429">
      <x:c r="A429" s="31"/>
      <x:c r="B429" s="31"/>
      <x:c r="C429" s="31" t="str">
        <x:f>IFERROR(VLOOKUP(B429,'採用計画'!$A$5:$O$204,2,FALSE),"")</x:f>
      </x:c>
      <x:c r="D429" s="36"/>
      <x:c r="E429" s="31"/>
      <x:c r="F429" s="31"/>
      <x:c r="G429" s="31"/>
      <x:c r="H429" s="31"/>
      <x:c r="I429" s="36"/>
      <x:c r="J429" s="36"/>
      <x:c r="K429" s="36"/>
      <x:c r="L429" s="36"/>
      <x:c r="M429" s="31"/>
      <x:c r="N429" s="31"/>
    </x:row>
    <x:row r="430">
      <x:c r="A430" s="31"/>
      <x:c r="B430" s="31"/>
      <x:c r="C430" s="31" t="str">
        <x:f>IFERROR(VLOOKUP(B430,'採用計画'!$A$5:$O$204,2,FALSE),"")</x:f>
      </x:c>
      <x:c r="D430" s="36"/>
      <x:c r="E430" s="31"/>
      <x:c r="F430" s="31"/>
      <x:c r="G430" s="31"/>
      <x:c r="H430" s="31"/>
      <x:c r="I430" s="36"/>
      <x:c r="J430" s="36"/>
      <x:c r="K430" s="36"/>
      <x:c r="L430" s="36"/>
      <x:c r="M430" s="31"/>
      <x:c r="N430" s="31"/>
    </x:row>
    <x:row r="431">
      <x:c r="A431" s="31"/>
      <x:c r="B431" s="31"/>
      <x:c r="C431" s="31" t="str">
        <x:f>IFERROR(VLOOKUP(B431,'採用計画'!$A$5:$O$204,2,FALSE),"")</x:f>
      </x:c>
      <x:c r="D431" s="36"/>
      <x:c r="E431" s="31"/>
      <x:c r="F431" s="31"/>
      <x:c r="G431" s="31"/>
      <x:c r="H431" s="31"/>
      <x:c r="I431" s="36"/>
      <x:c r="J431" s="36"/>
      <x:c r="K431" s="36"/>
      <x:c r="L431" s="36"/>
      <x:c r="M431" s="31"/>
      <x:c r="N431" s="31"/>
    </x:row>
    <x:row r="432">
      <x:c r="A432" s="31"/>
      <x:c r="B432" s="31"/>
      <x:c r="C432" s="31" t="str">
        <x:f>IFERROR(VLOOKUP(B432,'採用計画'!$A$5:$O$204,2,FALSE),"")</x:f>
      </x:c>
      <x:c r="D432" s="36"/>
      <x:c r="E432" s="31"/>
      <x:c r="F432" s="31"/>
      <x:c r="G432" s="31"/>
      <x:c r="H432" s="31"/>
      <x:c r="I432" s="36"/>
      <x:c r="J432" s="36"/>
      <x:c r="K432" s="36"/>
      <x:c r="L432" s="36"/>
      <x:c r="M432" s="31"/>
      <x:c r="N432" s="31"/>
    </x:row>
    <x:row r="433">
      <x:c r="A433" s="31"/>
      <x:c r="B433" s="31"/>
      <x:c r="C433" s="31" t="str">
        <x:f>IFERROR(VLOOKUP(B433,'採用計画'!$A$5:$O$204,2,FALSE),"")</x:f>
      </x:c>
      <x:c r="D433" s="36"/>
      <x:c r="E433" s="31"/>
      <x:c r="F433" s="31"/>
      <x:c r="G433" s="31"/>
      <x:c r="H433" s="31"/>
      <x:c r="I433" s="36"/>
      <x:c r="J433" s="36"/>
      <x:c r="K433" s="36"/>
      <x:c r="L433" s="36"/>
      <x:c r="M433" s="31"/>
      <x:c r="N433" s="31"/>
    </x:row>
    <x:row r="434">
      <x:c r="A434" s="31"/>
      <x:c r="B434" s="31"/>
      <x:c r="C434" s="31" t="str">
        <x:f>IFERROR(VLOOKUP(B434,'採用計画'!$A$5:$O$204,2,FALSE),"")</x:f>
      </x:c>
      <x:c r="D434" s="36"/>
      <x:c r="E434" s="31"/>
      <x:c r="F434" s="31"/>
      <x:c r="G434" s="31"/>
      <x:c r="H434" s="31"/>
      <x:c r="I434" s="36"/>
      <x:c r="J434" s="36"/>
      <x:c r="K434" s="36"/>
      <x:c r="L434" s="36"/>
      <x:c r="M434" s="31"/>
      <x:c r="N434" s="31"/>
    </x:row>
    <x:row r="435">
      <x:c r="A435" s="31"/>
      <x:c r="B435" s="31"/>
      <x:c r="C435" s="31" t="str">
        <x:f>IFERROR(VLOOKUP(B435,'採用計画'!$A$5:$O$204,2,FALSE),"")</x:f>
      </x:c>
      <x:c r="D435" s="36"/>
      <x:c r="E435" s="31"/>
      <x:c r="F435" s="31"/>
      <x:c r="G435" s="31"/>
      <x:c r="H435" s="31"/>
      <x:c r="I435" s="36"/>
      <x:c r="J435" s="36"/>
      <x:c r="K435" s="36"/>
      <x:c r="L435" s="36"/>
      <x:c r="M435" s="31"/>
      <x:c r="N435" s="31"/>
    </x:row>
    <x:row r="436">
      <x:c r="A436" s="31"/>
      <x:c r="B436" s="31"/>
      <x:c r="C436" s="31" t="str">
        <x:f>IFERROR(VLOOKUP(B436,'採用計画'!$A$5:$O$204,2,FALSE),"")</x:f>
      </x:c>
      <x:c r="D436" s="36"/>
      <x:c r="E436" s="31"/>
      <x:c r="F436" s="31"/>
      <x:c r="G436" s="31"/>
      <x:c r="H436" s="31"/>
      <x:c r="I436" s="36"/>
      <x:c r="J436" s="36"/>
      <x:c r="K436" s="36"/>
      <x:c r="L436" s="36"/>
      <x:c r="M436" s="31"/>
      <x:c r="N436" s="31"/>
    </x:row>
    <x:row r="437">
      <x:c r="A437" s="31"/>
      <x:c r="B437" s="31"/>
      <x:c r="C437" s="31" t="str">
        <x:f>IFERROR(VLOOKUP(B437,'採用計画'!$A$5:$O$204,2,FALSE),"")</x:f>
      </x:c>
      <x:c r="D437" s="36"/>
      <x:c r="E437" s="31"/>
      <x:c r="F437" s="31"/>
      <x:c r="G437" s="31"/>
      <x:c r="H437" s="31"/>
      <x:c r="I437" s="36"/>
      <x:c r="J437" s="36"/>
      <x:c r="K437" s="36"/>
      <x:c r="L437" s="36"/>
      <x:c r="M437" s="31"/>
      <x:c r="N437" s="31"/>
    </x:row>
    <x:row r="438">
      <x:c r="A438" s="31"/>
      <x:c r="B438" s="31"/>
      <x:c r="C438" s="31" t="str">
        <x:f>IFERROR(VLOOKUP(B438,'採用計画'!$A$5:$O$204,2,FALSE),"")</x:f>
      </x:c>
      <x:c r="D438" s="36"/>
      <x:c r="E438" s="31"/>
      <x:c r="F438" s="31"/>
      <x:c r="G438" s="31"/>
      <x:c r="H438" s="31"/>
      <x:c r="I438" s="36"/>
      <x:c r="J438" s="36"/>
      <x:c r="K438" s="36"/>
      <x:c r="L438" s="36"/>
      <x:c r="M438" s="31"/>
      <x:c r="N438" s="31"/>
    </x:row>
    <x:row r="439">
      <x:c r="A439" s="31"/>
      <x:c r="B439" s="31"/>
      <x:c r="C439" s="31" t="str">
        <x:f>IFERROR(VLOOKUP(B439,'採用計画'!$A$5:$O$204,2,FALSE),"")</x:f>
      </x:c>
      <x:c r="D439" s="36"/>
      <x:c r="E439" s="31"/>
      <x:c r="F439" s="31"/>
      <x:c r="G439" s="31"/>
      <x:c r="H439" s="31"/>
      <x:c r="I439" s="36"/>
      <x:c r="J439" s="36"/>
      <x:c r="K439" s="36"/>
      <x:c r="L439" s="36"/>
      <x:c r="M439" s="31"/>
      <x:c r="N439" s="31"/>
    </x:row>
    <x:row r="440">
      <x:c r="A440" s="31"/>
      <x:c r="B440" s="31"/>
      <x:c r="C440" s="31" t="str">
        <x:f>IFERROR(VLOOKUP(B440,'採用計画'!$A$5:$O$204,2,FALSE),"")</x:f>
      </x:c>
      <x:c r="D440" s="36"/>
      <x:c r="E440" s="31"/>
      <x:c r="F440" s="31"/>
      <x:c r="G440" s="31"/>
      <x:c r="H440" s="31"/>
      <x:c r="I440" s="36"/>
      <x:c r="J440" s="36"/>
      <x:c r="K440" s="36"/>
      <x:c r="L440" s="36"/>
      <x:c r="M440" s="31"/>
      <x:c r="N440" s="31"/>
    </x:row>
    <x:row r="441">
      <x:c r="A441" s="31"/>
      <x:c r="B441" s="31"/>
      <x:c r="C441" s="31" t="str">
        <x:f>IFERROR(VLOOKUP(B441,'採用計画'!$A$5:$O$204,2,FALSE),"")</x:f>
      </x:c>
      <x:c r="D441" s="36"/>
      <x:c r="E441" s="31"/>
      <x:c r="F441" s="31"/>
      <x:c r="G441" s="31"/>
      <x:c r="H441" s="31"/>
      <x:c r="I441" s="36"/>
      <x:c r="J441" s="36"/>
      <x:c r="K441" s="36"/>
      <x:c r="L441" s="36"/>
      <x:c r="M441" s="31"/>
      <x:c r="N441" s="31"/>
    </x:row>
    <x:row r="442">
      <x:c r="A442" s="31"/>
      <x:c r="B442" s="31"/>
      <x:c r="C442" s="31" t="str">
        <x:f>IFERROR(VLOOKUP(B442,'採用計画'!$A$5:$O$204,2,FALSE),"")</x:f>
      </x:c>
      <x:c r="D442" s="36"/>
      <x:c r="E442" s="31"/>
      <x:c r="F442" s="31"/>
      <x:c r="G442" s="31"/>
      <x:c r="H442" s="31"/>
      <x:c r="I442" s="36"/>
      <x:c r="J442" s="36"/>
      <x:c r="K442" s="36"/>
      <x:c r="L442" s="36"/>
      <x:c r="M442" s="31"/>
      <x:c r="N442" s="31"/>
    </x:row>
    <x:row r="443">
      <x:c r="A443" s="31"/>
      <x:c r="B443" s="31"/>
      <x:c r="C443" s="31" t="str">
        <x:f>IFERROR(VLOOKUP(B443,'採用計画'!$A$5:$O$204,2,FALSE),"")</x:f>
      </x:c>
      <x:c r="D443" s="36"/>
      <x:c r="E443" s="31"/>
      <x:c r="F443" s="31"/>
      <x:c r="G443" s="31"/>
      <x:c r="H443" s="31"/>
      <x:c r="I443" s="36"/>
      <x:c r="J443" s="36"/>
      <x:c r="K443" s="36"/>
      <x:c r="L443" s="36"/>
      <x:c r="M443" s="31"/>
      <x:c r="N443" s="31"/>
    </x:row>
    <x:row r="444">
      <x:c r="A444" s="31"/>
      <x:c r="B444" s="31"/>
      <x:c r="C444" s="31" t="str">
        <x:f>IFERROR(VLOOKUP(B444,'採用計画'!$A$5:$O$204,2,FALSE),"")</x:f>
      </x:c>
      <x:c r="D444" s="36"/>
      <x:c r="E444" s="31"/>
      <x:c r="F444" s="31"/>
      <x:c r="G444" s="31"/>
      <x:c r="H444" s="31"/>
      <x:c r="I444" s="36"/>
      <x:c r="J444" s="36"/>
      <x:c r="K444" s="36"/>
      <x:c r="L444" s="36"/>
      <x:c r="M444" s="31"/>
      <x:c r="N444" s="31"/>
    </x:row>
    <x:row r="445">
      <x:c r="A445" s="31"/>
      <x:c r="B445" s="31"/>
      <x:c r="C445" s="31" t="str">
        <x:f>IFERROR(VLOOKUP(B445,'採用計画'!$A$5:$O$204,2,FALSE),"")</x:f>
      </x:c>
      <x:c r="D445" s="36"/>
      <x:c r="E445" s="31"/>
      <x:c r="F445" s="31"/>
      <x:c r="G445" s="31"/>
      <x:c r="H445" s="31"/>
      <x:c r="I445" s="36"/>
      <x:c r="J445" s="36"/>
      <x:c r="K445" s="36"/>
      <x:c r="L445" s="36"/>
      <x:c r="M445" s="31"/>
      <x:c r="N445" s="31"/>
    </x:row>
    <x:row r="446">
      <x:c r="A446" s="31"/>
      <x:c r="B446" s="31"/>
      <x:c r="C446" s="31" t="str">
        <x:f>IFERROR(VLOOKUP(B446,'採用計画'!$A$5:$O$204,2,FALSE),"")</x:f>
      </x:c>
      <x:c r="D446" s="36"/>
      <x:c r="E446" s="31"/>
      <x:c r="F446" s="31"/>
      <x:c r="G446" s="31"/>
      <x:c r="H446" s="31"/>
      <x:c r="I446" s="36"/>
      <x:c r="J446" s="36"/>
      <x:c r="K446" s="36"/>
      <x:c r="L446" s="36"/>
      <x:c r="M446" s="31"/>
      <x:c r="N446" s="31"/>
    </x:row>
    <x:row r="447">
      <x:c r="A447" s="31"/>
      <x:c r="B447" s="31"/>
      <x:c r="C447" s="31" t="str">
        <x:f>IFERROR(VLOOKUP(B447,'採用計画'!$A$5:$O$204,2,FALSE),"")</x:f>
      </x:c>
      <x:c r="D447" s="36"/>
      <x:c r="E447" s="31"/>
      <x:c r="F447" s="31"/>
      <x:c r="G447" s="31"/>
      <x:c r="H447" s="31"/>
      <x:c r="I447" s="36"/>
      <x:c r="J447" s="36"/>
      <x:c r="K447" s="36"/>
      <x:c r="L447" s="36"/>
      <x:c r="M447" s="31"/>
      <x:c r="N447" s="31"/>
    </x:row>
    <x:row r="448">
      <x:c r="A448" s="31"/>
      <x:c r="B448" s="31"/>
      <x:c r="C448" s="31" t="str">
        <x:f>IFERROR(VLOOKUP(B448,'採用計画'!$A$5:$O$204,2,FALSE),"")</x:f>
      </x:c>
      <x:c r="D448" s="36"/>
      <x:c r="E448" s="31"/>
      <x:c r="F448" s="31"/>
      <x:c r="G448" s="31"/>
      <x:c r="H448" s="31"/>
      <x:c r="I448" s="36"/>
      <x:c r="J448" s="36"/>
      <x:c r="K448" s="36"/>
      <x:c r="L448" s="36"/>
      <x:c r="M448" s="31"/>
      <x:c r="N448" s="31"/>
    </x:row>
    <x:row r="449">
      <x:c r="A449" s="31"/>
      <x:c r="B449" s="31"/>
      <x:c r="C449" s="31" t="str">
        <x:f>IFERROR(VLOOKUP(B449,'採用計画'!$A$5:$O$204,2,FALSE),"")</x:f>
      </x:c>
      <x:c r="D449" s="36"/>
      <x:c r="E449" s="31"/>
      <x:c r="F449" s="31"/>
      <x:c r="G449" s="31"/>
      <x:c r="H449" s="31"/>
      <x:c r="I449" s="36"/>
      <x:c r="J449" s="36"/>
      <x:c r="K449" s="36"/>
      <x:c r="L449" s="36"/>
      <x:c r="M449" s="31"/>
      <x:c r="N449" s="31"/>
    </x:row>
    <x:row r="450">
      <x:c r="A450" s="31"/>
      <x:c r="B450" s="31"/>
      <x:c r="C450" s="31" t="str">
        <x:f>IFERROR(VLOOKUP(B450,'採用計画'!$A$5:$O$204,2,FALSE),"")</x:f>
      </x:c>
      <x:c r="D450" s="36"/>
      <x:c r="E450" s="31"/>
      <x:c r="F450" s="31"/>
      <x:c r="G450" s="31"/>
      <x:c r="H450" s="31"/>
      <x:c r="I450" s="36"/>
      <x:c r="J450" s="36"/>
      <x:c r="K450" s="36"/>
      <x:c r="L450" s="36"/>
      <x:c r="M450" s="31"/>
      <x:c r="N450" s="31"/>
    </x:row>
    <x:row r="451">
      <x:c r="A451" s="31"/>
      <x:c r="B451" s="31"/>
      <x:c r="C451" s="31" t="str">
        <x:f>IFERROR(VLOOKUP(B451,'採用計画'!$A$5:$O$204,2,FALSE),"")</x:f>
      </x:c>
      <x:c r="D451" s="36"/>
      <x:c r="E451" s="31"/>
      <x:c r="F451" s="31"/>
      <x:c r="G451" s="31"/>
      <x:c r="H451" s="31"/>
      <x:c r="I451" s="36"/>
      <x:c r="J451" s="36"/>
      <x:c r="K451" s="36"/>
      <x:c r="L451" s="36"/>
      <x:c r="M451" s="31"/>
      <x:c r="N451" s="31"/>
    </x:row>
    <x:row r="452">
      <x:c r="A452" s="31"/>
      <x:c r="B452" s="31"/>
      <x:c r="C452" s="31" t="str">
        <x:f>IFERROR(VLOOKUP(B452,'採用計画'!$A$5:$O$204,2,FALSE),"")</x:f>
      </x:c>
      <x:c r="D452" s="36"/>
      <x:c r="E452" s="31"/>
      <x:c r="F452" s="31"/>
      <x:c r="G452" s="31"/>
      <x:c r="H452" s="31"/>
      <x:c r="I452" s="36"/>
      <x:c r="J452" s="36"/>
      <x:c r="K452" s="36"/>
      <x:c r="L452" s="36"/>
      <x:c r="M452" s="31"/>
      <x:c r="N452" s="31"/>
    </x:row>
    <x:row r="453">
      <x:c r="A453" s="31"/>
      <x:c r="B453" s="31"/>
      <x:c r="C453" s="31" t="str">
        <x:f>IFERROR(VLOOKUP(B453,'採用計画'!$A$5:$O$204,2,FALSE),"")</x:f>
      </x:c>
      <x:c r="D453" s="36"/>
      <x:c r="E453" s="31"/>
      <x:c r="F453" s="31"/>
      <x:c r="G453" s="31"/>
      <x:c r="H453" s="31"/>
      <x:c r="I453" s="36"/>
      <x:c r="J453" s="36"/>
      <x:c r="K453" s="36"/>
      <x:c r="L453" s="36"/>
      <x:c r="M453" s="31"/>
      <x:c r="N453" s="31"/>
    </x:row>
    <x:row r="454">
      <x:c r="A454" s="31"/>
      <x:c r="B454" s="31"/>
      <x:c r="C454" s="31" t="str">
        <x:f>IFERROR(VLOOKUP(B454,'採用計画'!$A$5:$O$204,2,FALSE),"")</x:f>
      </x:c>
      <x:c r="D454" s="36"/>
      <x:c r="E454" s="31"/>
      <x:c r="F454" s="31"/>
      <x:c r="G454" s="31"/>
      <x:c r="H454" s="31"/>
      <x:c r="I454" s="36"/>
      <x:c r="J454" s="36"/>
      <x:c r="K454" s="36"/>
      <x:c r="L454" s="36"/>
      <x:c r="M454" s="31"/>
      <x:c r="N454" s="31"/>
    </x:row>
    <x:row r="455">
      <x:c r="A455" s="31"/>
      <x:c r="B455" s="31"/>
      <x:c r="C455" s="31" t="str">
        <x:f>IFERROR(VLOOKUP(B455,'採用計画'!$A$5:$O$204,2,FALSE),"")</x:f>
      </x:c>
      <x:c r="D455" s="36"/>
      <x:c r="E455" s="31"/>
      <x:c r="F455" s="31"/>
      <x:c r="G455" s="31"/>
      <x:c r="H455" s="31"/>
      <x:c r="I455" s="36"/>
      <x:c r="J455" s="36"/>
      <x:c r="K455" s="36"/>
      <x:c r="L455" s="36"/>
      <x:c r="M455" s="31"/>
      <x:c r="N455" s="31"/>
    </x:row>
    <x:row r="456">
      <x:c r="A456" s="31"/>
      <x:c r="B456" s="31"/>
      <x:c r="C456" s="31" t="str">
        <x:f>IFERROR(VLOOKUP(B456,'採用計画'!$A$5:$O$204,2,FALSE),"")</x:f>
      </x:c>
      <x:c r="D456" s="36"/>
      <x:c r="E456" s="31"/>
      <x:c r="F456" s="31"/>
      <x:c r="G456" s="31"/>
      <x:c r="H456" s="31"/>
      <x:c r="I456" s="36"/>
      <x:c r="J456" s="36"/>
      <x:c r="K456" s="36"/>
      <x:c r="L456" s="36"/>
      <x:c r="M456" s="31"/>
      <x:c r="N456" s="31"/>
    </x:row>
    <x:row r="457">
      <x:c r="A457" s="31"/>
      <x:c r="B457" s="31"/>
      <x:c r="C457" s="31" t="str">
        <x:f>IFERROR(VLOOKUP(B457,'採用計画'!$A$5:$O$204,2,FALSE),"")</x:f>
      </x:c>
      <x:c r="D457" s="36"/>
      <x:c r="E457" s="31"/>
      <x:c r="F457" s="31"/>
      <x:c r="G457" s="31"/>
      <x:c r="H457" s="31"/>
      <x:c r="I457" s="36"/>
      <x:c r="J457" s="36"/>
      <x:c r="K457" s="36"/>
      <x:c r="L457" s="36"/>
      <x:c r="M457" s="31"/>
      <x:c r="N457" s="31"/>
    </x:row>
    <x:row r="458">
      <x:c r="A458" s="31"/>
      <x:c r="B458" s="31"/>
      <x:c r="C458" s="31" t="str">
        <x:f>IFERROR(VLOOKUP(B458,'採用計画'!$A$5:$O$204,2,FALSE),"")</x:f>
      </x:c>
      <x:c r="D458" s="36"/>
      <x:c r="E458" s="31"/>
      <x:c r="F458" s="31"/>
      <x:c r="G458" s="31"/>
      <x:c r="H458" s="31"/>
      <x:c r="I458" s="36"/>
      <x:c r="J458" s="36"/>
      <x:c r="K458" s="36"/>
      <x:c r="L458" s="36"/>
      <x:c r="M458" s="31"/>
      <x:c r="N458" s="31"/>
    </x:row>
    <x:row r="459">
      <x:c r="A459" s="31"/>
      <x:c r="B459" s="31"/>
      <x:c r="C459" s="31" t="str">
        <x:f>IFERROR(VLOOKUP(B459,'採用計画'!$A$5:$O$204,2,FALSE),"")</x:f>
      </x:c>
      <x:c r="D459" s="36"/>
      <x:c r="E459" s="31"/>
      <x:c r="F459" s="31"/>
      <x:c r="G459" s="31"/>
      <x:c r="H459" s="31"/>
      <x:c r="I459" s="36"/>
      <x:c r="J459" s="36"/>
      <x:c r="K459" s="36"/>
      <x:c r="L459" s="36"/>
      <x:c r="M459" s="31"/>
      <x:c r="N459" s="31"/>
    </x:row>
    <x:row r="460">
      <x:c r="A460" s="31"/>
      <x:c r="B460" s="31"/>
      <x:c r="C460" s="31" t="str">
        <x:f>IFERROR(VLOOKUP(B460,'採用計画'!$A$5:$O$204,2,FALSE),"")</x:f>
      </x:c>
      <x:c r="D460" s="36"/>
      <x:c r="E460" s="31"/>
      <x:c r="F460" s="31"/>
      <x:c r="G460" s="31"/>
      <x:c r="H460" s="31"/>
      <x:c r="I460" s="36"/>
      <x:c r="J460" s="36"/>
      <x:c r="K460" s="36"/>
      <x:c r="L460" s="36"/>
      <x:c r="M460" s="31"/>
      <x:c r="N460" s="31"/>
    </x:row>
    <x:row r="461">
      <x:c r="A461" s="31"/>
      <x:c r="B461" s="31"/>
      <x:c r="C461" s="31" t="str">
        <x:f>IFERROR(VLOOKUP(B461,'採用計画'!$A$5:$O$204,2,FALSE),"")</x:f>
      </x:c>
      <x:c r="D461" s="36"/>
      <x:c r="E461" s="31"/>
      <x:c r="F461" s="31"/>
      <x:c r="G461" s="31"/>
      <x:c r="H461" s="31"/>
      <x:c r="I461" s="36"/>
      <x:c r="J461" s="36"/>
      <x:c r="K461" s="36"/>
      <x:c r="L461" s="36"/>
      <x:c r="M461" s="31"/>
      <x:c r="N461" s="31"/>
    </x:row>
    <x:row r="462">
      <x:c r="A462" s="31"/>
      <x:c r="B462" s="31"/>
      <x:c r="C462" s="31" t="str">
        <x:f>IFERROR(VLOOKUP(B462,'採用計画'!$A$5:$O$204,2,FALSE),"")</x:f>
      </x:c>
      <x:c r="D462" s="36"/>
      <x:c r="E462" s="31"/>
      <x:c r="F462" s="31"/>
      <x:c r="G462" s="31"/>
      <x:c r="H462" s="31"/>
      <x:c r="I462" s="36"/>
      <x:c r="J462" s="36"/>
      <x:c r="K462" s="36"/>
      <x:c r="L462" s="36"/>
      <x:c r="M462" s="31"/>
      <x:c r="N462" s="31"/>
    </x:row>
    <x:row r="463">
      <x:c r="A463" s="31"/>
      <x:c r="B463" s="31"/>
      <x:c r="C463" s="31" t="str">
        <x:f>IFERROR(VLOOKUP(B463,'採用計画'!$A$5:$O$204,2,FALSE),"")</x:f>
      </x:c>
      <x:c r="D463" s="36"/>
      <x:c r="E463" s="31"/>
      <x:c r="F463" s="31"/>
      <x:c r="G463" s="31"/>
      <x:c r="H463" s="31"/>
      <x:c r="I463" s="36"/>
      <x:c r="J463" s="36"/>
      <x:c r="K463" s="36"/>
      <x:c r="L463" s="36"/>
      <x:c r="M463" s="31"/>
      <x:c r="N463" s="31"/>
    </x:row>
    <x:row r="464">
      <x:c r="A464" s="31"/>
      <x:c r="B464" s="31"/>
      <x:c r="C464" s="31" t="str">
        <x:f>IFERROR(VLOOKUP(B464,'採用計画'!$A$5:$O$204,2,FALSE),"")</x:f>
      </x:c>
      <x:c r="D464" s="36"/>
      <x:c r="E464" s="31"/>
      <x:c r="F464" s="31"/>
      <x:c r="G464" s="31"/>
      <x:c r="H464" s="31"/>
      <x:c r="I464" s="36"/>
      <x:c r="J464" s="36"/>
      <x:c r="K464" s="36"/>
      <x:c r="L464" s="36"/>
      <x:c r="M464" s="31"/>
      <x:c r="N464" s="31"/>
    </x:row>
    <x:row r="465">
      <x:c r="A465" s="31"/>
      <x:c r="B465" s="31"/>
      <x:c r="C465" s="31" t="str">
        <x:f>IFERROR(VLOOKUP(B465,'採用計画'!$A$5:$O$204,2,FALSE),"")</x:f>
      </x:c>
      <x:c r="D465" s="36"/>
      <x:c r="E465" s="31"/>
      <x:c r="F465" s="31"/>
      <x:c r="G465" s="31"/>
      <x:c r="H465" s="31"/>
      <x:c r="I465" s="36"/>
      <x:c r="J465" s="36"/>
      <x:c r="K465" s="36"/>
      <x:c r="L465" s="36"/>
      <x:c r="M465" s="31"/>
      <x:c r="N465" s="31"/>
    </x:row>
    <x:row r="466">
      <x:c r="A466" s="31"/>
      <x:c r="B466" s="31"/>
      <x:c r="C466" s="31" t="str">
        <x:f>IFERROR(VLOOKUP(B466,'採用計画'!$A$5:$O$204,2,FALSE),"")</x:f>
      </x:c>
      <x:c r="D466" s="36"/>
      <x:c r="E466" s="31"/>
      <x:c r="F466" s="31"/>
      <x:c r="G466" s="31"/>
      <x:c r="H466" s="31"/>
      <x:c r="I466" s="36"/>
      <x:c r="J466" s="36"/>
      <x:c r="K466" s="36"/>
      <x:c r="L466" s="36"/>
      <x:c r="M466" s="31"/>
      <x:c r="N466" s="31"/>
    </x:row>
    <x:row r="467">
      <x:c r="A467" s="31"/>
      <x:c r="B467" s="31"/>
      <x:c r="C467" s="31" t="str">
        <x:f>IFERROR(VLOOKUP(B467,'採用計画'!$A$5:$O$204,2,FALSE),"")</x:f>
      </x:c>
      <x:c r="D467" s="36"/>
      <x:c r="E467" s="31"/>
      <x:c r="F467" s="31"/>
      <x:c r="G467" s="31"/>
      <x:c r="H467" s="31"/>
      <x:c r="I467" s="36"/>
      <x:c r="J467" s="36"/>
      <x:c r="K467" s="36"/>
      <x:c r="L467" s="36"/>
      <x:c r="M467" s="31"/>
      <x:c r="N467" s="31"/>
    </x:row>
    <x:row r="468">
      <x:c r="A468" s="31"/>
      <x:c r="B468" s="31"/>
      <x:c r="C468" s="31" t="str">
        <x:f>IFERROR(VLOOKUP(B468,'採用計画'!$A$5:$O$204,2,FALSE),"")</x:f>
      </x:c>
      <x:c r="D468" s="36"/>
      <x:c r="E468" s="31"/>
      <x:c r="F468" s="31"/>
      <x:c r="G468" s="31"/>
      <x:c r="H468" s="31"/>
      <x:c r="I468" s="36"/>
      <x:c r="J468" s="36"/>
      <x:c r="K468" s="36"/>
      <x:c r="L468" s="36"/>
      <x:c r="M468" s="31"/>
      <x:c r="N468" s="31"/>
    </x:row>
    <x:row r="469">
      <x:c r="A469" s="31"/>
      <x:c r="B469" s="31"/>
      <x:c r="C469" s="31" t="str">
        <x:f>IFERROR(VLOOKUP(B469,'採用計画'!$A$5:$O$204,2,FALSE),"")</x:f>
      </x:c>
      <x:c r="D469" s="36"/>
      <x:c r="E469" s="31"/>
      <x:c r="F469" s="31"/>
      <x:c r="G469" s="31"/>
      <x:c r="H469" s="31"/>
      <x:c r="I469" s="36"/>
      <x:c r="J469" s="36"/>
      <x:c r="K469" s="36"/>
      <x:c r="L469" s="36"/>
      <x:c r="M469" s="31"/>
      <x:c r="N469" s="31"/>
    </x:row>
    <x:row r="470">
      <x:c r="A470" s="31"/>
      <x:c r="B470" s="31"/>
      <x:c r="C470" s="31" t="str">
        <x:f>IFERROR(VLOOKUP(B470,'採用計画'!$A$5:$O$204,2,FALSE),"")</x:f>
      </x:c>
      <x:c r="D470" s="36"/>
      <x:c r="E470" s="31"/>
      <x:c r="F470" s="31"/>
      <x:c r="G470" s="31"/>
      <x:c r="H470" s="31"/>
      <x:c r="I470" s="36"/>
      <x:c r="J470" s="36"/>
      <x:c r="K470" s="36"/>
      <x:c r="L470" s="36"/>
      <x:c r="M470" s="31"/>
      <x:c r="N470" s="31"/>
    </x:row>
    <x:row r="471">
      <x:c r="A471" s="31"/>
      <x:c r="B471" s="31"/>
      <x:c r="C471" s="31" t="str">
        <x:f>IFERROR(VLOOKUP(B471,'採用計画'!$A$5:$O$204,2,FALSE),"")</x:f>
      </x:c>
      <x:c r="D471" s="36"/>
      <x:c r="E471" s="31"/>
      <x:c r="F471" s="31"/>
      <x:c r="G471" s="31"/>
      <x:c r="H471" s="31"/>
      <x:c r="I471" s="36"/>
      <x:c r="J471" s="36"/>
      <x:c r="K471" s="36"/>
      <x:c r="L471" s="36"/>
      <x:c r="M471" s="31"/>
      <x:c r="N471" s="31"/>
    </x:row>
    <x:row r="472">
      <x:c r="A472" s="31"/>
      <x:c r="B472" s="31"/>
      <x:c r="C472" s="31" t="str">
        <x:f>IFERROR(VLOOKUP(B472,'採用計画'!$A$5:$O$204,2,FALSE),"")</x:f>
      </x:c>
      <x:c r="D472" s="36"/>
      <x:c r="E472" s="31"/>
      <x:c r="F472" s="31"/>
      <x:c r="G472" s="31"/>
      <x:c r="H472" s="31"/>
      <x:c r="I472" s="36"/>
      <x:c r="J472" s="36"/>
      <x:c r="K472" s="36"/>
      <x:c r="L472" s="36"/>
      <x:c r="M472" s="31"/>
      <x:c r="N472" s="31"/>
    </x:row>
    <x:row r="473">
      <x:c r="A473" s="31"/>
      <x:c r="B473" s="31"/>
      <x:c r="C473" s="31" t="str">
        <x:f>IFERROR(VLOOKUP(B473,'採用計画'!$A$5:$O$204,2,FALSE),"")</x:f>
      </x:c>
      <x:c r="D473" s="36"/>
      <x:c r="E473" s="31"/>
      <x:c r="F473" s="31"/>
      <x:c r="G473" s="31"/>
      <x:c r="H473" s="31"/>
      <x:c r="I473" s="36"/>
      <x:c r="J473" s="36"/>
      <x:c r="K473" s="36"/>
      <x:c r="L473" s="36"/>
      <x:c r="M473" s="31"/>
      <x:c r="N473" s="31"/>
    </x:row>
    <x:row r="474">
      <x:c r="A474" s="31"/>
      <x:c r="B474" s="31"/>
      <x:c r="C474" s="31" t="str">
        <x:f>IFERROR(VLOOKUP(B474,'採用計画'!$A$5:$O$204,2,FALSE),"")</x:f>
      </x:c>
      <x:c r="D474" s="36"/>
      <x:c r="E474" s="31"/>
      <x:c r="F474" s="31"/>
      <x:c r="G474" s="31"/>
      <x:c r="H474" s="31"/>
      <x:c r="I474" s="36"/>
      <x:c r="J474" s="36"/>
      <x:c r="K474" s="36"/>
      <x:c r="L474" s="36"/>
      <x:c r="M474" s="31"/>
      <x:c r="N474" s="31"/>
    </x:row>
    <x:row r="475">
      <x:c r="A475" s="31"/>
      <x:c r="B475" s="31"/>
      <x:c r="C475" s="31" t="str">
        <x:f>IFERROR(VLOOKUP(B475,'採用計画'!$A$5:$O$204,2,FALSE),"")</x:f>
      </x:c>
      <x:c r="D475" s="36"/>
      <x:c r="E475" s="31"/>
      <x:c r="F475" s="31"/>
      <x:c r="G475" s="31"/>
      <x:c r="H475" s="31"/>
      <x:c r="I475" s="36"/>
      <x:c r="J475" s="36"/>
      <x:c r="K475" s="36"/>
      <x:c r="L475" s="36"/>
      <x:c r="M475" s="31"/>
      <x:c r="N475" s="31"/>
    </x:row>
    <x:row r="476">
      <x:c r="A476" s="31"/>
      <x:c r="B476" s="31"/>
      <x:c r="C476" s="31" t="str">
        <x:f>IFERROR(VLOOKUP(B476,'採用計画'!$A$5:$O$204,2,FALSE),"")</x:f>
      </x:c>
      <x:c r="D476" s="36"/>
      <x:c r="E476" s="31"/>
      <x:c r="F476" s="31"/>
      <x:c r="G476" s="31"/>
      <x:c r="H476" s="31"/>
      <x:c r="I476" s="36"/>
      <x:c r="J476" s="36"/>
      <x:c r="K476" s="36"/>
      <x:c r="L476" s="36"/>
      <x:c r="M476" s="31"/>
      <x:c r="N476" s="31"/>
    </x:row>
    <x:row r="477">
      <x:c r="A477" s="31"/>
      <x:c r="B477" s="31"/>
      <x:c r="C477" s="31" t="str">
        <x:f>IFERROR(VLOOKUP(B477,'採用計画'!$A$5:$O$204,2,FALSE),"")</x:f>
      </x:c>
      <x:c r="D477" s="36"/>
      <x:c r="E477" s="31"/>
      <x:c r="F477" s="31"/>
      <x:c r="G477" s="31"/>
      <x:c r="H477" s="31"/>
      <x:c r="I477" s="36"/>
      <x:c r="J477" s="36"/>
      <x:c r="K477" s="36"/>
      <x:c r="L477" s="36"/>
      <x:c r="M477" s="31"/>
      <x:c r="N477" s="31"/>
    </x:row>
    <x:row r="478">
      <x:c r="A478" s="31"/>
      <x:c r="B478" s="31"/>
      <x:c r="C478" s="31" t="str">
        <x:f>IFERROR(VLOOKUP(B478,'採用計画'!$A$5:$O$204,2,FALSE),"")</x:f>
      </x:c>
      <x:c r="D478" s="36"/>
      <x:c r="E478" s="31"/>
      <x:c r="F478" s="31"/>
      <x:c r="G478" s="31"/>
      <x:c r="H478" s="31"/>
      <x:c r="I478" s="36"/>
      <x:c r="J478" s="36"/>
      <x:c r="K478" s="36"/>
      <x:c r="L478" s="36"/>
      <x:c r="M478" s="31"/>
      <x:c r="N478" s="31"/>
    </x:row>
    <x:row r="479">
      <x:c r="A479" s="31"/>
      <x:c r="B479" s="31"/>
      <x:c r="C479" s="31" t="str">
        <x:f>IFERROR(VLOOKUP(B479,'採用計画'!$A$5:$O$204,2,FALSE),"")</x:f>
      </x:c>
      <x:c r="D479" s="36"/>
      <x:c r="E479" s="31"/>
      <x:c r="F479" s="31"/>
      <x:c r="G479" s="31"/>
      <x:c r="H479" s="31"/>
      <x:c r="I479" s="36"/>
      <x:c r="J479" s="36"/>
      <x:c r="K479" s="36"/>
      <x:c r="L479" s="36"/>
      <x:c r="M479" s="31"/>
      <x:c r="N479" s="31"/>
    </x:row>
    <x:row r="480">
      <x:c r="A480" s="31"/>
      <x:c r="B480" s="31"/>
      <x:c r="C480" s="31" t="str">
        <x:f>IFERROR(VLOOKUP(B480,'採用計画'!$A$5:$O$204,2,FALSE),"")</x:f>
      </x:c>
      <x:c r="D480" s="36"/>
      <x:c r="E480" s="31"/>
      <x:c r="F480" s="31"/>
      <x:c r="G480" s="31"/>
      <x:c r="H480" s="31"/>
      <x:c r="I480" s="36"/>
      <x:c r="J480" s="36"/>
      <x:c r="K480" s="36"/>
      <x:c r="L480" s="36"/>
      <x:c r="M480" s="31"/>
      <x:c r="N480" s="31"/>
    </x:row>
    <x:row r="481">
      <x:c r="A481" s="31"/>
      <x:c r="B481" s="31"/>
      <x:c r="C481" s="31" t="str">
        <x:f>IFERROR(VLOOKUP(B481,'採用計画'!$A$5:$O$204,2,FALSE),"")</x:f>
      </x:c>
      <x:c r="D481" s="36"/>
      <x:c r="E481" s="31"/>
      <x:c r="F481" s="31"/>
      <x:c r="G481" s="31"/>
      <x:c r="H481" s="31"/>
      <x:c r="I481" s="36"/>
      <x:c r="J481" s="36"/>
      <x:c r="K481" s="36"/>
      <x:c r="L481" s="36"/>
      <x:c r="M481" s="31"/>
      <x:c r="N481" s="31"/>
    </x:row>
    <x:row r="482">
      <x:c r="A482" s="31"/>
      <x:c r="B482" s="31"/>
      <x:c r="C482" s="31" t="str">
        <x:f>IFERROR(VLOOKUP(B482,'採用計画'!$A$5:$O$204,2,FALSE),"")</x:f>
      </x:c>
      <x:c r="D482" s="36"/>
      <x:c r="E482" s="31"/>
      <x:c r="F482" s="31"/>
      <x:c r="G482" s="31"/>
      <x:c r="H482" s="31"/>
      <x:c r="I482" s="36"/>
      <x:c r="J482" s="36"/>
      <x:c r="K482" s="36"/>
      <x:c r="L482" s="36"/>
      <x:c r="M482" s="31"/>
      <x:c r="N482" s="31"/>
    </x:row>
    <x:row r="483">
      <x:c r="A483" s="31"/>
      <x:c r="B483" s="31"/>
      <x:c r="C483" s="31" t="str">
        <x:f>IFERROR(VLOOKUP(B483,'採用計画'!$A$5:$O$204,2,FALSE),"")</x:f>
      </x:c>
      <x:c r="D483" s="36"/>
      <x:c r="E483" s="31"/>
      <x:c r="F483" s="31"/>
      <x:c r="G483" s="31"/>
      <x:c r="H483" s="31"/>
      <x:c r="I483" s="36"/>
      <x:c r="J483" s="36"/>
      <x:c r="K483" s="36"/>
      <x:c r="L483" s="36"/>
      <x:c r="M483" s="31"/>
      <x:c r="N483" s="31"/>
    </x:row>
    <x:row r="484">
      <x:c r="A484" s="31"/>
      <x:c r="B484" s="31"/>
      <x:c r="C484" s="31" t="str">
        <x:f>IFERROR(VLOOKUP(B484,'採用計画'!$A$5:$O$204,2,FALSE),"")</x:f>
      </x:c>
      <x:c r="D484" s="36"/>
      <x:c r="E484" s="31"/>
      <x:c r="F484" s="31"/>
      <x:c r="G484" s="31"/>
      <x:c r="H484" s="31"/>
      <x:c r="I484" s="36"/>
      <x:c r="J484" s="36"/>
      <x:c r="K484" s="36"/>
      <x:c r="L484" s="36"/>
      <x:c r="M484" s="31"/>
      <x:c r="N484" s="31"/>
    </x:row>
    <x:row r="485">
      <x:c r="A485" s="31"/>
      <x:c r="B485" s="31"/>
      <x:c r="C485" s="31" t="str">
        <x:f>IFERROR(VLOOKUP(B485,'採用計画'!$A$5:$O$204,2,FALSE),"")</x:f>
      </x:c>
      <x:c r="D485" s="36"/>
      <x:c r="E485" s="31"/>
      <x:c r="F485" s="31"/>
      <x:c r="G485" s="31"/>
      <x:c r="H485" s="31"/>
      <x:c r="I485" s="36"/>
      <x:c r="J485" s="36"/>
      <x:c r="K485" s="36"/>
      <x:c r="L485" s="36"/>
      <x:c r="M485" s="31"/>
      <x:c r="N485" s="31"/>
    </x:row>
    <x:row r="486">
      <x:c r="A486" s="31"/>
      <x:c r="B486" s="31"/>
      <x:c r="C486" s="31" t="str">
        <x:f>IFERROR(VLOOKUP(B486,'採用計画'!$A$5:$O$204,2,FALSE),"")</x:f>
      </x:c>
      <x:c r="D486" s="36"/>
      <x:c r="E486" s="31"/>
      <x:c r="F486" s="31"/>
      <x:c r="G486" s="31"/>
      <x:c r="H486" s="31"/>
      <x:c r="I486" s="36"/>
      <x:c r="J486" s="36"/>
      <x:c r="K486" s="36"/>
      <x:c r="L486" s="36"/>
      <x:c r="M486" s="31"/>
      <x:c r="N486" s="31"/>
    </x:row>
    <x:row r="487">
      <x:c r="A487" s="31"/>
      <x:c r="B487" s="31"/>
      <x:c r="C487" s="31" t="str">
        <x:f>IFERROR(VLOOKUP(B487,'採用計画'!$A$5:$O$204,2,FALSE),"")</x:f>
      </x:c>
      <x:c r="D487" s="36"/>
      <x:c r="E487" s="31"/>
      <x:c r="F487" s="31"/>
      <x:c r="G487" s="31"/>
      <x:c r="H487" s="31"/>
      <x:c r="I487" s="36"/>
      <x:c r="J487" s="36"/>
      <x:c r="K487" s="36"/>
      <x:c r="L487" s="36"/>
      <x:c r="M487" s="31"/>
      <x:c r="N487" s="31"/>
    </x:row>
    <x:row r="488">
      <x:c r="A488" s="31"/>
      <x:c r="B488" s="31"/>
      <x:c r="C488" s="31" t="str">
        <x:f>IFERROR(VLOOKUP(B488,'採用計画'!$A$5:$O$204,2,FALSE),"")</x:f>
      </x:c>
      <x:c r="D488" s="36"/>
      <x:c r="E488" s="31"/>
      <x:c r="F488" s="31"/>
      <x:c r="G488" s="31"/>
      <x:c r="H488" s="31"/>
      <x:c r="I488" s="36"/>
      <x:c r="J488" s="36"/>
      <x:c r="K488" s="36"/>
      <x:c r="L488" s="36"/>
      <x:c r="M488" s="31"/>
      <x:c r="N488" s="31"/>
    </x:row>
    <x:row r="489">
      <x:c r="A489" s="31"/>
      <x:c r="B489" s="31"/>
      <x:c r="C489" s="31" t="str">
        <x:f>IFERROR(VLOOKUP(B489,'採用計画'!$A$5:$O$204,2,FALSE),"")</x:f>
      </x:c>
      <x:c r="D489" s="36"/>
      <x:c r="E489" s="31"/>
      <x:c r="F489" s="31"/>
      <x:c r="G489" s="31"/>
      <x:c r="H489" s="31"/>
      <x:c r="I489" s="36"/>
      <x:c r="J489" s="36"/>
      <x:c r="K489" s="36"/>
      <x:c r="L489" s="36"/>
      <x:c r="M489" s="31"/>
      <x:c r="N489" s="31"/>
    </x:row>
    <x:row r="490">
      <x:c r="A490" s="31"/>
      <x:c r="B490" s="31"/>
      <x:c r="C490" s="31" t="str">
        <x:f>IFERROR(VLOOKUP(B490,'採用計画'!$A$5:$O$204,2,FALSE),"")</x:f>
      </x:c>
      <x:c r="D490" s="36"/>
      <x:c r="E490" s="31"/>
      <x:c r="F490" s="31"/>
      <x:c r="G490" s="31"/>
      <x:c r="H490" s="31"/>
      <x:c r="I490" s="36"/>
      <x:c r="J490" s="36"/>
      <x:c r="K490" s="36"/>
      <x:c r="L490" s="36"/>
      <x:c r="M490" s="31"/>
      <x:c r="N490" s="31"/>
    </x:row>
    <x:row r="491">
      <x:c r="A491" s="31"/>
      <x:c r="B491" s="31"/>
      <x:c r="C491" s="31" t="str">
        <x:f>IFERROR(VLOOKUP(B491,'採用計画'!$A$5:$O$204,2,FALSE),"")</x:f>
      </x:c>
      <x:c r="D491" s="36"/>
      <x:c r="E491" s="31"/>
      <x:c r="F491" s="31"/>
      <x:c r="G491" s="31"/>
      <x:c r="H491" s="31"/>
      <x:c r="I491" s="36"/>
      <x:c r="J491" s="36"/>
      <x:c r="K491" s="36"/>
      <x:c r="L491" s="36"/>
      <x:c r="M491" s="31"/>
      <x:c r="N491" s="31"/>
    </x:row>
    <x:row r="492">
      <x:c r="A492" s="31"/>
      <x:c r="B492" s="31"/>
      <x:c r="C492" s="31" t="str">
        <x:f>IFERROR(VLOOKUP(B492,'採用計画'!$A$5:$O$204,2,FALSE),"")</x:f>
      </x:c>
      <x:c r="D492" s="36"/>
      <x:c r="E492" s="31"/>
      <x:c r="F492" s="31"/>
      <x:c r="G492" s="31"/>
      <x:c r="H492" s="31"/>
      <x:c r="I492" s="36"/>
      <x:c r="J492" s="36"/>
      <x:c r="K492" s="36"/>
      <x:c r="L492" s="36"/>
      <x:c r="M492" s="31"/>
      <x:c r="N492" s="31"/>
    </x:row>
    <x:row r="493">
      <x:c r="A493" s="31"/>
      <x:c r="B493" s="31"/>
      <x:c r="C493" s="31" t="str">
        <x:f>IFERROR(VLOOKUP(B493,'採用計画'!$A$5:$O$204,2,FALSE),"")</x:f>
      </x:c>
      <x:c r="D493" s="36"/>
      <x:c r="E493" s="31"/>
      <x:c r="F493" s="31"/>
      <x:c r="G493" s="31"/>
      <x:c r="H493" s="31"/>
      <x:c r="I493" s="36"/>
      <x:c r="J493" s="36"/>
      <x:c r="K493" s="36"/>
      <x:c r="L493" s="36"/>
      <x:c r="M493" s="31"/>
      <x:c r="N493" s="31"/>
    </x:row>
    <x:row r="494">
      <x:c r="A494" s="31"/>
      <x:c r="B494" s="31"/>
      <x:c r="C494" s="31" t="str">
        <x:f>IFERROR(VLOOKUP(B494,'採用計画'!$A$5:$O$204,2,FALSE),"")</x:f>
      </x:c>
      <x:c r="D494" s="36"/>
      <x:c r="E494" s="31"/>
      <x:c r="F494" s="31"/>
      <x:c r="G494" s="31"/>
      <x:c r="H494" s="31"/>
      <x:c r="I494" s="36"/>
      <x:c r="J494" s="36"/>
      <x:c r="K494" s="36"/>
      <x:c r="L494" s="36"/>
      <x:c r="M494" s="31"/>
      <x:c r="N494" s="31"/>
    </x:row>
    <x:row r="495">
      <x:c r="A495" s="31"/>
      <x:c r="B495" s="31"/>
      <x:c r="C495" s="31" t="str">
        <x:f>IFERROR(VLOOKUP(B495,'採用計画'!$A$5:$O$204,2,FALSE),"")</x:f>
      </x:c>
      <x:c r="D495" s="36"/>
      <x:c r="E495" s="31"/>
      <x:c r="F495" s="31"/>
      <x:c r="G495" s="31"/>
      <x:c r="H495" s="31"/>
      <x:c r="I495" s="36"/>
      <x:c r="J495" s="36"/>
      <x:c r="K495" s="36"/>
      <x:c r="L495" s="36"/>
      <x:c r="M495" s="31"/>
      <x:c r="N495" s="31"/>
    </x:row>
    <x:row r="496">
      <x:c r="A496" s="31"/>
      <x:c r="B496" s="31"/>
      <x:c r="C496" s="31" t="str">
        <x:f>IFERROR(VLOOKUP(B496,'採用計画'!$A$5:$O$204,2,FALSE),"")</x:f>
      </x:c>
      <x:c r="D496" s="36"/>
      <x:c r="E496" s="31"/>
      <x:c r="F496" s="31"/>
      <x:c r="G496" s="31"/>
      <x:c r="H496" s="31"/>
      <x:c r="I496" s="36"/>
      <x:c r="J496" s="36"/>
      <x:c r="K496" s="36"/>
      <x:c r="L496" s="36"/>
      <x:c r="M496" s="31"/>
      <x:c r="N496" s="31"/>
    </x:row>
    <x:row r="497">
      <x:c r="A497" s="31"/>
      <x:c r="B497" s="31"/>
      <x:c r="C497" s="31" t="str">
        <x:f>IFERROR(VLOOKUP(B497,'採用計画'!$A$5:$O$204,2,FALSE),"")</x:f>
      </x:c>
      <x:c r="D497" s="36"/>
      <x:c r="E497" s="31"/>
      <x:c r="F497" s="31"/>
      <x:c r="G497" s="31"/>
      <x:c r="H497" s="31"/>
      <x:c r="I497" s="36"/>
      <x:c r="J497" s="36"/>
      <x:c r="K497" s="36"/>
      <x:c r="L497" s="36"/>
      <x:c r="M497" s="31"/>
      <x:c r="N497" s="31"/>
    </x:row>
    <x:row r="498">
      <x:c r="A498" s="31"/>
      <x:c r="B498" s="31"/>
      <x:c r="C498" s="31" t="str">
        <x:f>IFERROR(VLOOKUP(B498,'採用計画'!$A$5:$O$204,2,FALSE),"")</x:f>
      </x:c>
      <x:c r="D498" s="36"/>
      <x:c r="E498" s="31"/>
      <x:c r="F498" s="31"/>
      <x:c r="G498" s="31"/>
      <x:c r="H498" s="31"/>
      <x:c r="I498" s="36"/>
      <x:c r="J498" s="36"/>
      <x:c r="K498" s="36"/>
      <x:c r="L498" s="36"/>
      <x:c r="M498" s="31"/>
      <x:c r="N498" s="31"/>
    </x:row>
    <x:row r="499">
      <x:c r="A499" s="31"/>
      <x:c r="B499" s="31"/>
      <x:c r="C499" s="31" t="str">
        <x:f>IFERROR(VLOOKUP(B499,'採用計画'!$A$5:$O$204,2,FALSE),"")</x:f>
      </x:c>
      <x:c r="D499" s="36"/>
      <x:c r="E499" s="31"/>
      <x:c r="F499" s="31"/>
      <x:c r="G499" s="31"/>
      <x:c r="H499" s="31"/>
      <x:c r="I499" s="36"/>
      <x:c r="J499" s="36"/>
      <x:c r="K499" s="36"/>
      <x:c r="L499" s="36"/>
      <x:c r="M499" s="31"/>
      <x:c r="N499" s="31"/>
    </x:row>
    <x:row r="500">
      <x:c r="A500" s="31"/>
      <x:c r="B500" s="31"/>
      <x:c r="C500" s="31" t="str">
        <x:f>IFERROR(VLOOKUP(B500,'採用計画'!$A$5:$O$204,2,FALSE),"")</x:f>
      </x:c>
      <x:c r="D500" s="36"/>
      <x:c r="E500" s="31"/>
      <x:c r="F500" s="31"/>
      <x:c r="G500" s="31"/>
      <x:c r="H500" s="31"/>
      <x:c r="I500" s="36"/>
      <x:c r="J500" s="36"/>
      <x:c r="K500" s="36"/>
      <x:c r="L500" s="36"/>
      <x:c r="M500" s="31"/>
      <x:c r="N500" s="31"/>
    </x:row>
    <x:row r="501">
      <x:c r="A501" s="31"/>
      <x:c r="B501" s="31"/>
      <x:c r="C501" s="31" t="str">
        <x:f>IFERROR(VLOOKUP(B501,'採用計画'!$A$5:$O$204,2,FALSE),"")</x:f>
      </x:c>
      <x:c r="D501" s="36"/>
      <x:c r="E501" s="31"/>
      <x:c r="F501" s="31"/>
      <x:c r="G501" s="31"/>
      <x:c r="H501" s="31"/>
      <x:c r="I501" s="36"/>
      <x:c r="J501" s="36"/>
      <x:c r="K501" s="36"/>
      <x:c r="L501" s="36"/>
      <x:c r="M501" s="31"/>
      <x:c r="N501" s="31"/>
    </x:row>
    <x:row r="502">
      <x:c r="A502" s="31"/>
      <x:c r="B502" s="31"/>
      <x:c r="C502" s="31" t="str">
        <x:f>IFERROR(VLOOKUP(B502,'採用計画'!$A$5:$O$204,2,FALSE),"")</x:f>
      </x:c>
      <x:c r="D502" s="36"/>
      <x:c r="E502" s="31"/>
      <x:c r="F502" s="31"/>
      <x:c r="G502" s="31"/>
      <x:c r="H502" s="31"/>
      <x:c r="I502" s="36"/>
      <x:c r="J502" s="36"/>
      <x:c r="K502" s="36"/>
      <x:c r="L502" s="36"/>
      <x:c r="M502" s="31"/>
      <x:c r="N502" s="31"/>
    </x:row>
    <x:row r="503">
      <x:c r="A503" s="31"/>
      <x:c r="B503" s="31"/>
      <x:c r="C503" s="31" t="str">
        <x:f>IFERROR(VLOOKUP(B503,'採用計画'!$A$5:$O$204,2,FALSE),"")</x:f>
      </x:c>
      <x:c r="D503" s="36"/>
      <x:c r="E503" s="31"/>
      <x:c r="F503" s="31"/>
      <x:c r="G503" s="31"/>
      <x:c r="H503" s="31"/>
      <x:c r="I503" s="36"/>
      <x:c r="J503" s="36"/>
      <x:c r="K503" s="36"/>
      <x:c r="L503" s="36"/>
      <x:c r="M503" s="31"/>
      <x:c r="N503" s="31"/>
    </x:row>
    <x:row r="504">
      <x:c r="A504" s="31"/>
      <x:c r="B504" s="31"/>
      <x:c r="C504" s="31" t="str">
        <x:f>IFERROR(VLOOKUP(B504,'採用計画'!$A$5:$O$204,2,FALSE),"")</x:f>
      </x:c>
      <x:c r="D504" s="36"/>
      <x:c r="E504" s="31"/>
      <x:c r="F504" s="31"/>
      <x:c r="G504" s="31"/>
      <x:c r="H504" s="31"/>
      <x:c r="I504" s="36"/>
      <x:c r="J504" s="36"/>
      <x:c r="K504" s="36"/>
      <x:c r="L504" s="36"/>
      <x:c r="M504" s="31"/>
      <x:c r="N504" s="31"/>
    </x:row>
  </x:sheetData>
  <x:mergeCells>
    <x:mergeCell ref="A1:N1"/>
    <x:mergeCell ref="A2:N2"/>
    <x:mergeCell ref="A3:N3"/>
  </x:mergeCells>
  <x:dataValidations count="3">
    <x:dataValidation type="list" sqref="F5:F504">
      <x:formula1>"応募受付,書類選考,面接,内定,内定承諾,入社,辞退,不採用"</x:formula1>
    </x:dataValidation>
    <x:dataValidation type="list" sqref="G5:G504">
      <x:formula1>"未対応,通過,不採用,辞退,対象外"</x:formula1>
    </x:dataValidation>
    <x:dataValidation type="list" sqref="H5:H504">
      <x:formula1>"未実施,通過,不採用,辞退"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4a62d1dec043a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2" hidden="0" customWidth="1"/>
    <x:col min="4" max="4" width="20" hidden="0" customWidth="1"/>
    <x:col min="5" max="5" width="13" hidden="0" customWidth="1"/>
    <x:col min="6" max="6" width="13" hidden="0" customWidth="1"/>
    <x:col min="7" max="7" width="14" hidden="0" customWidth="1"/>
    <x:col min="8" max="8" width="10" hidden="0" customWidth="1"/>
    <x:col min="9" max="9" width="12" hidden="0" customWidth="1"/>
    <x:col min="10" max="10" width="12" hidden="0" customWidth="1"/>
    <x:col min="11" max="11" width="10" hidden="0" customWidth="1"/>
    <x:col min="12" max="12" width="12" hidden="0" customWidth="1"/>
    <x:col min="13" max="13" width="10" hidden="0" customWidth="1"/>
    <x:col min="14" max="14" width="12" hidden="0" customWidth="1"/>
    <x:col min="15" max="15" width="14" hidden="0" customWidth="1"/>
    <x:col min="16" max="16" width="14" hidden="0" customWidth="1"/>
    <x:col min="17" max="17" width="16" hidden="0" customWidth="1"/>
    <x:col min="18" max="18" width="28" hidden="0" customWidth="1"/>
  </x:cols>
  <x:sheetData>
    <x:row r="1" ht="30" customHeight="1">
      <x:c r="A1" s="4" t="str">
        <x:v>採用活動管理シート｜チャネル・コスト管理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8" customHeight="1">
      <x:c r="A2" s="9" t="str">
        <x:v>1行＝募集ID×チャネル。費用を入力すると、応募・選考管理から成果を自動集計します。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</x:row>
    <x:row r="3" ht="26" customHeight="1">
      <x:c r="A3" s="15" t="str">
        <x:v>固定の『良い／悪い』判定はしません。通過率や採用単価は、自社内・職種別・チャネル別の比較材料として利用してください。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  <x:c r="O3" s="15"/>
      <x:c r="P3" s="15"/>
      <x:c r="Q3" s="15"/>
      <x:c r="R3" s="15"/>
    </x:row>
    <x:row r="4">
      <x:c r="A4" s="24" t="str">
        <x:v>募集ID</x:v>
      </x:c>
      <x:c r="B4" s="24" t="str">
        <x:v>募集職種</x:v>
      </x:c>
      <x:c r="C4" s="24" t="str">
        <x:v>チャネル名</x:v>
      </x:c>
      <x:c r="D4" s="24" t="str">
        <x:v>チャネル区分</x:v>
      </x:c>
      <x:c r="E4" s="24" t="str">
        <x:v>利用開始日</x:v>
      </x:c>
      <x:c r="F4" s="24" t="str">
        <x:v>利用終了日</x:v>
      </x:c>
      <x:c r="G4" s="24" t="str">
        <x:v>費用</x:v>
      </x:c>
      <x:c r="H4" s="24" t="str">
        <x:v>応募数</x:v>
      </x:c>
      <x:c r="I4" s="24" t="str">
        <x:v>書類通過数</x:v>
      </x:c>
      <x:c r="J4" s="24" t="str">
        <x:v>面接実施数</x:v>
      </x:c>
      <x:c r="K4" s="24" t="str">
        <x:v>内定数</x:v>
      </x:c>
      <x:c r="L4" s="24" t="str">
        <x:v>内定承諾数</x:v>
      </x:c>
      <x:c r="M4" s="24" t="str">
        <x:v>入社数</x:v>
      </x:c>
      <x:c r="N4" s="24" t="str">
        <x:v>書類通過率</x:v>
      </x:c>
      <x:c r="O4" s="24" t="str">
        <x:v>面接→内定率</x:v>
      </x:c>
      <x:c r="P4" s="24" t="str">
        <x:v>内定承諾率</x:v>
      </x:c>
      <x:c r="Q4" s="24" t="str">
        <x:v>チャネル別採用単価</x:v>
      </x:c>
      <x:c r="R4" s="24" t="str">
        <x:v>メモ</x:v>
      </x:c>
    </x:row>
    <x:row r="5">
      <x:c r="A5" s="31"/>
      <x:c r="B5" s="31" t="str">
        <x:f>IFERROR(VLOOKUP(A5,'採用計画'!$A$5:$O$204,2,FALSE),"")</x:f>
      </x:c>
      <x:c r="C5" s="31"/>
      <x:c r="D5" s="31"/>
      <x:c r="E5" s="36"/>
      <x:c r="F5" s="36"/>
      <x:c r="G5" s="38"/>
      <x:c r="H5" s="31" t="str">
        <x:f>IF(OR($A5="",$C5=""),"",COUNTIFS('応募・選考管理'!$B$5:$B$504,$A5,'応募・選考管理'!$E$5:$E$504,$C5))</x:f>
      </x:c>
      <x:c r="I5" s="31" t="str">
        <x:f>IF(OR($A5="",$C5=""),"",COUNTIFS('応募・選考管理'!$B$5:$B$504,$A5,'応募・選考管理'!$E$5:$E$504,$C5,'応募・選考管理'!$G$5:$G$504,"通過"))</x:f>
      </x:c>
      <x:c r="J5" s="31" t="str">
        <x:f>IF(OR($A5="",$C5=""),"",COUNTIFS('応募・選考管理'!$B$5:$B$504,$A5,'応募・選考管理'!$E$5:$E$504,$C5,'応募・選考管理'!$H$5:$H$504,"&lt;&gt;未実施",'応募・選考管理'!$H$5:$H$504,"&lt;&gt;"))</x:f>
      </x:c>
      <x:c r="K5" s="31" t="str">
        <x:f>IF(OR($A5="",$C5=""),"",COUNTIFS('応募・選考管理'!$B$5:$B$504,$A5,'応募・選考管理'!$E$5:$E$504,$C5,'応募・選考管理'!$I$5:$I$504,"&lt;&gt;"))</x:f>
      </x:c>
      <x:c r="L5" s="31" t="str">
        <x:f>IF(OR($A5="",$C5=""),"",COUNTIFS('応募・選考管理'!$B$5:$B$504,$A5,'応募・選考管理'!$E$5:$E$504,$C5,'応募・選考管理'!$J$5:$J$504,"&lt;&gt;"))</x:f>
      </x:c>
      <x:c r="M5" s="31" t="str">
        <x:f>IF(OR($A5="",$C5=""),"",COUNTIFS('応募・選考管理'!$B$5:$B$504,$A5,'応募・選考管理'!$E$5:$E$504,$C5,'応募・選考管理'!$L$5:$L$504,"&lt;&gt;"))</x:f>
      </x:c>
      <x:c r="N5" s="40" t="str">
        <x:f>IFERROR(I5/H5,"")</x:f>
      </x:c>
      <x:c r="O5" s="40" t="str">
        <x:f>IFERROR(K5/J5,"")</x:f>
      </x:c>
      <x:c r="P5" s="40" t="str">
        <x:f>IFERROR(L5/K5,"")</x:f>
      </x:c>
      <x:c r="Q5" s="38" t="str">
        <x:f>IFERROR(G5/M5,"")</x:f>
      </x:c>
      <x:c r="R5" s="31"/>
    </x:row>
    <x:row r="6">
      <x:c r="A6" s="31"/>
      <x:c r="B6" s="31" t="str">
        <x:f>IFERROR(VLOOKUP(A6,'採用計画'!$A$5:$O$204,2,FALSE),"")</x:f>
      </x:c>
      <x:c r="C6" s="31"/>
      <x:c r="D6" s="31"/>
      <x:c r="E6" s="36"/>
      <x:c r="F6" s="36"/>
      <x:c r="G6" s="38"/>
      <x:c r="H6" s="31" t="str">
        <x:f>IF(OR($A6="",$C6=""),"",COUNTIFS('応募・選考管理'!$B$5:$B$504,$A6,'応募・選考管理'!$E$5:$E$504,$C6))</x:f>
      </x:c>
      <x:c r="I6" s="31" t="str">
        <x:f>IF(OR($A6="",$C6=""),"",COUNTIFS('応募・選考管理'!$B$5:$B$504,$A6,'応募・選考管理'!$E$5:$E$504,$C6,'応募・選考管理'!$G$5:$G$504,"通過"))</x:f>
      </x:c>
      <x:c r="J6" s="31" t="str">
        <x:f>IF(OR($A6="",$C6=""),"",COUNTIFS('応募・選考管理'!$B$5:$B$504,$A6,'応募・選考管理'!$E$5:$E$504,$C6,'応募・選考管理'!$H$5:$H$504,"&lt;&gt;未実施",'応募・選考管理'!$H$5:$H$504,"&lt;&gt;"))</x:f>
      </x:c>
      <x:c r="K6" s="31" t="str">
        <x:f>IF(OR($A6="",$C6=""),"",COUNTIFS('応募・選考管理'!$B$5:$B$504,$A6,'応募・選考管理'!$E$5:$E$504,$C6,'応募・選考管理'!$I$5:$I$504,"&lt;&gt;"))</x:f>
      </x:c>
      <x:c r="L6" s="31" t="str">
        <x:f>IF(OR($A6="",$C6=""),"",COUNTIFS('応募・選考管理'!$B$5:$B$504,$A6,'応募・選考管理'!$E$5:$E$504,$C6,'応募・選考管理'!$J$5:$J$504,"&lt;&gt;"))</x:f>
      </x:c>
      <x:c r="M6" s="31" t="str">
        <x:f>IF(OR($A6="",$C6=""),"",COUNTIFS('応募・選考管理'!$B$5:$B$504,$A6,'応募・選考管理'!$E$5:$E$504,$C6,'応募・選考管理'!$L$5:$L$504,"&lt;&gt;"))</x:f>
      </x:c>
      <x:c r="N6" s="40" t="str">
        <x:f>IFERROR(I6/H6,"")</x:f>
      </x:c>
      <x:c r="O6" s="40" t="str">
        <x:f>IFERROR(K6/J6,"")</x:f>
      </x:c>
      <x:c r="P6" s="40" t="str">
        <x:f>IFERROR(L6/K6,"")</x:f>
      </x:c>
      <x:c r="Q6" s="38" t="str">
        <x:f>IFERROR(G6/M6,"")</x:f>
      </x:c>
      <x:c r="R6" s="31"/>
    </x:row>
    <x:row r="7">
      <x:c r="A7" s="31"/>
      <x:c r="B7" s="31" t="str">
        <x:f>IFERROR(VLOOKUP(A7,'採用計画'!$A$5:$O$204,2,FALSE),"")</x:f>
      </x:c>
      <x:c r="C7" s="31"/>
      <x:c r="D7" s="31"/>
      <x:c r="E7" s="36"/>
      <x:c r="F7" s="36"/>
      <x:c r="G7" s="38"/>
      <x:c r="H7" s="31" t="str">
        <x:f>IF(OR($A7="",$C7=""),"",COUNTIFS('応募・選考管理'!$B$5:$B$504,$A7,'応募・選考管理'!$E$5:$E$504,$C7))</x:f>
      </x:c>
      <x:c r="I7" s="31" t="str">
        <x:f>IF(OR($A7="",$C7=""),"",COUNTIFS('応募・選考管理'!$B$5:$B$504,$A7,'応募・選考管理'!$E$5:$E$504,$C7,'応募・選考管理'!$G$5:$G$504,"通過"))</x:f>
      </x:c>
      <x:c r="J7" s="31" t="str">
        <x:f>IF(OR($A7="",$C7=""),"",COUNTIFS('応募・選考管理'!$B$5:$B$504,$A7,'応募・選考管理'!$E$5:$E$504,$C7,'応募・選考管理'!$H$5:$H$504,"&lt;&gt;未実施",'応募・選考管理'!$H$5:$H$504,"&lt;&gt;"))</x:f>
      </x:c>
      <x:c r="K7" s="31" t="str">
        <x:f>IF(OR($A7="",$C7=""),"",COUNTIFS('応募・選考管理'!$B$5:$B$504,$A7,'応募・選考管理'!$E$5:$E$504,$C7,'応募・選考管理'!$I$5:$I$504,"&lt;&gt;"))</x:f>
      </x:c>
      <x:c r="L7" s="31" t="str">
        <x:f>IF(OR($A7="",$C7=""),"",COUNTIFS('応募・選考管理'!$B$5:$B$504,$A7,'応募・選考管理'!$E$5:$E$504,$C7,'応募・選考管理'!$J$5:$J$504,"&lt;&gt;"))</x:f>
      </x:c>
      <x:c r="M7" s="31" t="str">
        <x:f>IF(OR($A7="",$C7=""),"",COUNTIFS('応募・選考管理'!$B$5:$B$504,$A7,'応募・選考管理'!$E$5:$E$504,$C7,'応募・選考管理'!$L$5:$L$504,"&lt;&gt;"))</x:f>
      </x:c>
      <x:c r="N7" s="40" t="str">
        <x:f>IFERROR(I7/H7,"")</x:f>
      </x:c>
      <x:c r="O7" s="40" t="str">
        <x:f>IFERROR(K7/J7,"")</x:f>
      </x:c>
      <x:c r="P7" s="40" t="str">
        <x:f>IFERROR(L7/K7,"")</x:f>
      </x:c>
      <x:c r="Q7" s="38" t="str">
        <x:f>IFERROR(G7/M7,"")</x:f>
      </x:c>
      <x:c r="R7" s="31"/>
    </x:row>
    <x:row r="8">
      <x:c r="A8" s="31"/>
      <x:c r="B8" s="31" t="str">
        <x:f>IFERROR(VLOOKUP(A8,'採用計画'!$A$5:$O$204,2,FALSE),"")</x:f>
      </x:c>
      <x:c r="C8" s="31"/>
      <x:c r="D8" s="31"/>
      <x:c r="E8" s="36"/>
      <x:c r="F8" s="36"/>
      <x:c r="G8" s="38"/>
      <x:c r="H8" s="31" t="str">
        <x:f>IF(OR($A8="",$C8=""),"",COUNTIFS('応募・選考管理'!$B$5:$B$504,$A8,'応募・選考管理'!$E$5:$E$504,$C8))</x:f>
      </x:c>
      <x:c r="I8" s="31" t="str">
        <x:f>IF(OR($A8="",$C8=""),"",COUNTIFS('応募・選考管理'!$B$5:$B$504,$A8,'応募・選考管理'!$E$5:$E$504,$C8,'応募・選考管理'!$G$5:$G$504,"通過"))</x:f>
      </x:c>
      <x:c r="J8" s="31" t="str">
        <x:f>IF(OR($A8="",$C8=""),"",COUNTIFS('応募・選考管理'!$B$5:$B$504,$A8,'応募・選考管理'!$E$5:$E$504,$C8,'応募・選考管理'!$H$5:$H$504,"&lt;&gt;未実施",'応募・選考管理'!$H$5:$H$504,"&lt;&gt;"))</x:f>
      </x:c>
      <x:c r="K8" s="31" t="str">
        <x:f>IF(OR($A8="",$C8=""),"",COUNTIFS('応募・選考管理'!$B$5:$B$504,$A8,'応募・選考管理'!$E$5:$E$504,$C8,'応募・選考管理'!$I$5:$I$504,"&lt;&gt;"))</x:f>
      </x:c>
      <x:c r="L8" s="31" t="str">
        <x:f>IF(OR($A8="",$C8=""),"",COUNTIFS('応募・選考管理'!$B$5:$B$504,$A8,'応募・選考管理'!$E$5:$E$504,$C8,'応募・選考管理'!$J$5:$J$504,"&lt;&gt;"))</x:f>
      </x:c>
      <x:c r="M8" s="31" t="str">
        <x:f>IF(OR($A8="",$C8=""),"",COUNTIFS('応募・選考管理'!$B$5:$B$504,$A8,'応募・選考管理'!$E$5:$E$504,$C8,'応募・選考管理'!$L$5:$L$504,"&lt;&gt;"))</x:f>
      </x:c>
      <x:c r="N8" s="40" t="str">
        <x:f>IFERROR(I8/H8,"")</x:f>
      </x:c>
      <x:c r="O8" s="40" t="str">
        <x:f>IFERROR(K8/J8,"")</x:f>
      </x:c>
      <x:c r="P8" s="40" t="str">
        <x:f>IFERROR(L8/K8,"")</x:f>
      </x:c>
      <x:c r="Q8" s="38" t="str">
        <x:f>IFERROR(G8/M8,"")</x:f>
      </x:c>
      <x:c r="R8" s="31"/>
    </x:row>
    <x:row r="9">
      <x:c r="A9" s="31"/>
      <x:c r="B9" s="31" t="str">
        <x:f>IFERROR(VLOOKUP(A9,'採用計画'!$A$5:$O$204,2,FALSE),"")</x:f>
      </x:c>
      <x:c r="C9" s="31"/>
      <x:c r="D9" s="31"/>
      <x:c r="E9" s="36"/>
      <x:c r="F9" s="36"/>
      <x:c r="G9" s="38"/>
      <x:c r="H9" s="31" t="str">
        <x:f>IF(OR($A9="",$C9=""),"",COUNTIFS('応募・選考管理'!$B$5:$B$504,$A9,'応募・選考管理'!$E$5:$E$504,$C9))</x:f>
      </x:c>
      <x:c r="I9" s="31" t="str">
        <x:f>IF(OR($A9="",$C9=""),"",COUNTIFS('応募・選考管理'!$B$5:$B$504,$A9,'応募・選考管理'!$E$5:$E$504,$C9,'応募・選考管理'!$G$5:$G$504,"通過"))</x:f>
      </x:c>
      <x:c r="J9" s="31" t="str">
        <x:f>IF(OR($A9="",$C9=""),"",COUNTIFS('応募・選考管理'!$B$5:$B$504,$A9,'応募・選考管理'!$E$5:$E$504,$C9,'応募・選考管理'!$H$5:$H$504,"&lt;&gt;未実施",'応募・選考管理'!$H$5:$H$504,"&lt;&gt;"))</x:f>
      </x:c>
      <x:c r="K9" s="31" t="str">
        <x:f>IF(OR($A9="",$C9=""),"",COUNTIFS('応募・選考管理'!$B$5:$B$504,$A9,'応募・選考管理'!$E$5:$E$504,$C9,'応募・選考管理'!$I$5:$I$504,"&lt;&gt;"))</x:f>
      </x:c>
      <x:c r="L9" s="31" t="str">
        <x:f>IF(OR($A9="",$C9=""),"",COUNTIFS('応募・選考管理'!$B$5:$B$504,$A9,'応募・選考管理'!$E$5:$E$504,$C9,'応募・選考管理'!$J$5:$J$504,"&lt;&gt;"))</x:f>
      </x:c>
      <x:c r="M9" s="31" t="str">
        <x:f>IF(OR($A9="",$C9=""),"",COUNTIFS('応募・選考管理'!$B$5:$B$504,$A9,'応募・選考管理'!$E$5:$E$504,$C9,'応募・選考管理'!$L$5:$L$504,"&lt;&gt;"))</x:f>
      </x:c>
      <x:c r="N9" s="40" t="str">
        <x:f>IFERROR(I9/H9,"")</x:f>
      </x:c>
      <x:c r="O9" s="40" t="str">
        <x:f>IFERROR(K9/J9,"")</x:f>
      </x:c>
      <x:c r="P9" s="40" t="str">
        <x:f>IFERROR(L9/K9,"")</x:f>
      </x:c>
      <x:c r="Q9" s="38" t="str">
        <x:f>IFERROR(G9/M9,"")</x:f>
      </x:c>
      <x:c r="R9" s="31"/>
    </x:row>
    <x:row r="10">
      <x:c r="A10" s="31"/>
      <x:c r="B10" s="31" t="str">
        <x:f>IFERROR(VLOOKUP(A10,'採用計画'!$A$5:$O$204,2,FALSE),"")</x:f>
      </x:c>
      <x:c r="C10" s="31"/>
      <x:c r="D10" s="31"/>
      <x:c r="E10" s="36"/>
      <x:c r="F10" s="36"/>
      <x:c r="G10" s="38"/>
      <x:c r="H10" s="31" t="str">
        <x:f>IF(OR($A10="",$C10=""),"",COUNTIFS('応募・選考管理'!$B$5:$B$504,$A10,'応募・選考管理'!$E$5:$E$504,$C10))</x:f>
      </x:c>
      <x:c r="I10" s="31" t="str">
        <x:f>IF(OR($A10="",$C10=""),"",COUNTIFS('応募・選考管理'!$B$5:$B$504,$A10,'応募・選考管理'!$E$5:$E$504,$C10,'応募・選考管理'!$G$5:$G$504,"通過"))</x:f>
      </x:c>
      <x:c r="J10" s="31" t="str">
        <x:f>IF(OR($A10="",$C10=""),"",COUNTIFS('応募・選考管理'!$B$5:$B$504,$A10,'応募・選考管理'!$E$5:$E$504,$C10,'応募・選考管理'!$H$5:$H$504,"&lt;&gt;未実施",'応募・選考管理'!$H$5:$H$504,"&lt;&gt;"))</x:f>
      </x:c>
      <x:c r="K10" s="31" t="str">
        <x:f>IF(OR($A10="",$C10=""),"",COUNTIFS('応募・選考管理'!$B$5:$B$504,$A10,'応募・選考管理'!$E$5:$E$504,$C10,'応募・選考管理'!$I$5:$I$504,"&lt;&gt;"))</x:f>
      </x:c>
      <x:c r="L10" s="31" t="str">
        <x:f>IF(OR($A10="",$C10=""),"",COUNTIFS('応募・選考管理'!$B$5:$B$504,$A10,'応募・選考管理'!$E$5:$E$504,$C10,'応募・選考管理'!$J$5:$J$504,"&lt;&gt;"))</x:f>
      </x:c>
      <x:c r="M10" s="31" t="str">
        <x:f>IF(OR($A10="",$C10=""),"",COUNTIFS('応募・選考管理'!$B$5:$B$504,$A10,'応募・選考管理'!$E$5:$E$504,$C10,'応募・選考管理'!$L$5:$L$504,"&lt;&gt;"))</x:f>
      </x:c>
      <x:c r="N10" s="40" t="str">
        <x:f>IFERROR(I10/H10,"")</x:f>
      </x:c>
      <x:c r="O10" s="40" t="str">
        <x:f>IFERROR(K10/J10,"")</x:f>
      </x:c>
      <x:c r="P10" s="40" t="str">
        <x:f>IFERROR(L10/K10,"")</x:f>
      </x:c>
      <x:c r="Q10" s="38" t="str">
        <x:f>IFERROR(G10/M10,"")</x:f>
      </x:c>
      <x:c r="R10" s="31"/>
    </x:row>
    <x:row r="11">
      <x:c r="A11" s="31"/>
      <x:c r="B11" s="31" t="str">
        <x:f>IFERROR(VLOOKUP(A11,'採用計画'!$A$5:$O$204,2,FALSE),"")</x:f>
      </x:c>
      <x:c r="C11" s="31"/>
      <x:c r="D11" s="31"/>
      <x:c r="E11" s="36"/>
      <x:c r="F11" s="36"/>
      <x:c r="G11" s="38"/>
      <x:c r="H11" s="31" t="str">
        <x:f>IF(OR($A11="",$C11=""),"",COUNTIFS('応募・選考管理'!$B$5:$B$504,$A11,'応募・選考管理'!$E$5:$E$504,$C11))</x:f>
      </x:c>
      <x:c r="I11" s="31" t="str">
        <x:f>IF(OR($A11="",$C11=""),"",COUNTIFS('応募・選考管理'!$B$5:$B$504,$A11,'応募・選考管理'!$E$5:$E$504,$C11,'応募・選考管理'!$G$5:$G$504,"通過"))</x:f>
      </x:c>
      <x:c r="J11" s="31" t="str">
        <x:f>IF(OR($A11="",$C11=""),"",COUNTIFS('応募・選考管理'!$B$5:$B$504,$A11,'応募・選考管理'!$E$5:$E$504,$C11,'応募・選考管理'!$H$5:$H$504,"&lt;&gt;未実施",'応募・選考管理'!$H$5:$H$504,"&lt;&gt;"))</x:f>
      </x:c>
      <x:c r="K11" s="31" t="str">
        <x:f>IF(OR($A11="",$C11=""),"",COUNTIFS('応募・選考管理'!$B$5:$B$504,$A11,'応募・選考管理'!$E$5:$E$504,$C11,'応募・選考管理'!$I$5:$I$504,"&lt;&gt;"))</x:f>
      </x:c>
      <x:c r="L11" s="31" t="str">
        <x:f>IF(OR($A11="",$C11=""),"",COUNTIFS('応募・選考管理'!$B$5:$B$504,$A11,'応募・選考管理'!$E$5:$E$504,$C11,'応募・選考管理'!$J$5:$J$504,"&lt;&gt;"))</x:f>
      </x:c>
      <x:c r="M11" s="31" t="str">
        <x:f>IF(OR($A11="",$C11=""),"",COUNTIFS('応募・選考管理'!$B$5:$B$504,$A11,'応募・選考管理'!$E$5:$E$504,$C11,'応募・選考管理'!$L$5:$L$504,"&lt;&gt;"))</x:f>
      </x:c>
      <x:c r="N11" s="40" t="str">
        <x:f>IFERROR(I11/H11,"")</x:f>
      </x:c>
      <x:c r="O11" s="40" t="str">
        <x:f>IFERROR(K11/J11,"")</x:f>
      </x:c>
      <x:c r="P11" s="40" t="str">
        <x:f>IFERROR(L11/K11,"")</x:f>
      </x:c>
      <x:c r="Q11" s="38" t="str">
        <x:f>IFERROR(G11/M11,"")</x:f>
      </x:c>
      <x:c r="R11" s="31"/>
    </x:row>
    <x:row r="12">
      <x:c r="A12" s="31"/>
      <x:c r="B12" s="31" t="str">
        <x:f>IFERROR(VLOOKUP(A12,'採用計画'!$A$5:$O$204,2,FALSE),"")</x:f>
      </x:c>
      <x:c r="C12" s="31"/>
      <x:c r="D12" s="31"/>
      <x:c r="E12" s="36"/>
      <x:c r="F12" s="36"/>
      <x:c r="G12" s="38"/>
      <x:c r="H12" s="31" t="str">
        <x:f>IF(OR($A12="",$C12=""),"",COUNTIFS('応募・選考管理'!$B$5:$B$504,$A12,'応募・選考管理'!$E$5:$E$504,$C12))</x:f>
      </x:c>
      <x:c r="I12" s="31" t="str">
        <x:f>IF(OR($A12="",$C12=""),"",COUNTIFS('応募・選考管理'!$B$5:$B$504,$A12,'応募・選考管理'!$E$5:$E$504,$C12,'応募・選考管理'!$G$5:$G$504,"通過"))</x:f>
      </x:c>
      <x:c r="J12" s="31" t="str">
        <x:f>IF(OR($A12="",$C12=""),"",COUNTIFS('応募・選考管理'!$B$5:$B$504,$A12,'応募・選考管理'!$E$5:$E$504,$C12,'応募・選考管理'!$H$5:$H$504,"&lt;&gt;未実施",'応募・選考管理'!$H$5:$H$504,"&lt;&gt;"))</x:f>
      </x:c>
      <x:c r="K12" s="31" t="str">
        <x:f>IF(OR($A12="",$C12=""),"",COUNTIFS('応募・選考管理'!$B$5:$B$504,$A12,'応募・選考管理'!$E$5:$E$504,$C12,'応募・選考管理'!$I$5:$I$504,"&lt;&gt;"))</x:f>
      </x:c>
      <x:c r="L12" s="31" t="str">
        <x:f>IF(OR($A12="",$C12=""),"",COUNTIFS('応募・選考管理'!$B$5:$B$504,$A12,'応募・選考管理'!$E$5:$E$504,$C12,'応募・選考管理'!$J$5:$J$504,"&lt;&gt;"))</x:f>
      </x:c>
      <x:c r="M12" s="31" t="str">
        <x:f>IF(OR($A12="",$C12=""),"",COUNTIFS('応募・選考管理'!$B$5:$B$504,$A12,'応募・選考管理'!$E$5:$E$504,$C12,'応募・選考管理'!$L$5:$L$504,"&lt;&gt;"))</x:f>
      </x:c>
      <x:c r="N12" s="40" t="str">
        <x:f>IFERROR(I12/H12,"")</x:f>
      </x:c>
      <x:c r="O12" s="40" t="str">
        <x:f>IFERROR(K12/J12,"")</x:f>
      </x:c>
      <x:c r="P12" s="40" t="str">
        <x:f>IFERROR(L12/K12,"")</x:f>
      </x:c>
      <x:c r="Q12" s="38" t="str">
        <x:f>IFERROR(G12/M12,"")</x:f>
      </x:c>
      <x:c r="R12" s="31"/>
    </x:row>
    <x:row r="13">
      <x:c r="A13" s="31"/>
      <x:c r="B13" s="31" t="str">
        <x:f>IFERROR(VLOOKUP(A13,'採用計画'!$A$5:$O$204,2,FALSE),"")</x:f>
      </x:c>
      <x:c r="C13" s="31"/>
      <x:c r="D13" s="31"/>
      <x:c r="E13" s="36"/>
      <x:c r="F13" s="36"/>
      <x:c r="G13" s="38"/>
      <x:c r="H13" s="31" t="str">
        <x:f>IF(OR($A13="",$C13=""),"",COUNTIFS('応募・選考管理'!$B$5:$B$504,$A13,'応募・選考管理'!$E$5:$E$504,$C13))</x:f>
      </x:c>
      <x:c r="I13" s="31" t="str">
        <x:f>IF(OR($A13="",$C13=""),"",COUNTIFS('応募・選考管理'!$B$5:$B$504,$A13,'応募・選考管理'!$E$5:$E$504,$C13,'応募・選考管理'!$G$5:$G$504,"通過"))</x:f>
      </x:c>
      <x:c r="J13" s="31" t="str">
        <x:f>IF(OR($A13="",$C13=""),"",COUNTIFS('応募・選考管理'!$B$5:$B$504,$A13,'応募・選考管理'!$E$5:$E$504,$C13,'応募・選考管理'!$H$5:$H$504,"&lt;&gt;未実施",'応募・選考管理'!$H$5:$H$504,"&lt;&gt;"))</x:f>
      </x:c>
      <x:c r="K13" s="31" t="str">
        <x:f>IF(OR($A13="",$C13=""),"",COUNTIFS('応募・選考管理'!$B$5:$B$504,$A13,'応募・選考管理'!$E$5:$E$504,$C13,'応募・選考管理'!$I$5:$I$504,"&lt;&gt;"))</x:f>
      </x:c>
      <x:c r="L13" s="31" t="str">
        <x:f>IF(OR($A13="",$C13=""),"",COUNTIFS('応募・選考管理'!$B$5:$B$504,$A13,'応募・選考管理'!$E$5:$E$504,$C13,'応募・選考管理'!$J$5:$J$504,"&lt;&gt;"))</x:f>
      </x:c>
      <x:c r="M13" s="31" t="str">
        <x:f>IF(OR($A13="",$C13=""),"",COUNTIFS('応募・選考管理'!$B$5:$B$504,$A13,'応募・選考管理'!$E$5:$E$504,$C13,'応募・選考管理'!$L$5:$L$504,"&lt;&gt;"))</x:f>
      </x:c>
      <x:c r="N13" s="40" t="str">
        <x:f>IFERROR(I13/H13,"")</x:f>
      </x:c>
      <x:c r="O13" s="40" t="str">
        <x:f>IFERROR(K13/J13,"")</x:f>
      </x:c>
      <x:c r="P13" s="40" t="str">
        <x:f>IFERROR(L13/K13,"")</x:f>
      </x:c>
      <x:c r="Q13" s="38" t="str">
        <x:f>IFERROR(G13/M13,"")</x:f>
      </x:c>
      <x:c r="R13" s="31"/>
    </x:row>
    <x:row r="14">
      <x:c r="A14" s="31"/>
      <x:c r="B14" s="31" t="str">
        <x:f>IFERROR(VLOOKUP(A14,'採用計画'!$A$5:$O$204,2,FALSE),"")</x:f>
      </x:c>
      <x:c r="C14" s="31"/>
      <x:c r="D14" s="31"/>
      <x:c r="E14" s="36"/>
      <x:c r="F14" s="36"/>
      <x:c r="G14" s="38"/>
      <x:c r="H14" s="31" t="str">
        <x:f>IF(OR($A14="",$C14=""),"",COUNTIFS('応募・選考管理'!$B$5:$B$504,$A14,'応募・選考管理'!$E$5:$E$504,$C14))</x:f>
      </x:c>
      <x:c r="I14" s="31" t="str">
        <x:f>IF(OR($A14="",$C14=""),"",COUNTIFS('応募・選考管理'!$B$5:$B$504,$A14,'応募・選考管理'!$E$5:$E$504,$C14,'応募・選考管理'!$G$5:$G$504,"通過"))</x:f>
      </x:c>
      <x:c r="J14" s="31" t="str">
        <x:f>IF(OR($A14="",$C14=""),"",COUNTIFS('応募・選考管理'!$B$5:$B$504,$A14,'応募・選考管理'!$E$5:$E$504,$C14,'応募・選考管理'!$H$5:$H$504,"&lt;&gt;未実施",'応募・選考管理'!$H$5:$H$504,"&lt;&gt;"))</x:f>
      </x:c>
      <x:c r="K14" s="31" t="str">
        <x:f>IF(OR($A14="",$C14=""),"",COUNTIFS('応募・選考管理'!$B$5:$B$504,$A14,'応募・選考管理'!$E$5:$E$504,$C14,'応募・選考管理'!$I$5:$I$504,"&lt;&gt;"))</x:f>
      </x:c>
      <x:c r="L14" s="31" t="str">
        <x:f>IF(OR($A14="",$C14=""),"",COUNTIFS('応募・選考管理'!$B$5:$B$504,$A14,'応募・選考管理'!$E$5:$E$504,$C14,'応募・選考管理'!$J$5:$J$504,"&lt;&gt;"))</x:f>
      </x:c>
      <x:c r="M14" s="31" t="str">
        <x:f>IF(OR($A14="",$C14=""),"",COUNTIFS('応募・選考管理'!$B$5:$B$504,$A14,'応募・選考管理'!$E$5:$E$504,$C14,'応募・選考管理'!$L$5:$L$504,"&lt;&gt;"))</x:f>
      </x:c>
      <x:c r="N14" s="40" t="str">
        <x:f>IFERROR(I14/H14,"")</x:f>
      </x:c>
      <x:c r="O14" s="40" t="str">
        <x:f>IFERROR(K14/J14,"")</x:f>
      </x:c>
      <x:c r="P14" s="40" t="str">
        <x:f>IFERROR(L14/K14,"")</x:f>
      </x:c>
      <x:c r="Q14" s="38" t="str">
        <x:f>IFERROR(G14/M14,"")</x:f>
      </x:c>
      <x:c r="R14" s="31"/>
    </x:row>
    <x:row r="15">
      <x:c r="A15" s="31"/>
      <x:c r="B15" s="31" t="str">
        <x:f>IFERROR(VLOOKUP(A15,'採用計画'!$A$5:$O$204,2,FALSE),"")</x:f>
      </x:c>
      <x:c r="C15" s="31"/>
      <x:c r="D15" s="31"/>
      <x:c r="E15" s="36"/>
      <x:c r="F15" s="36"/>
      <x:c r="G15" s="38"/>
      <x:c r="H15" s="31" t="str">
        <x:f>IF(OR($A15="",$C15=""),"",COUNTIFS('応募・選考管理'!$B$5:$B$504,$A15,'応募・選考管理'!$E$5:$E$504,$C15))</x:f>
      </x:c>
      <x:c r="I15" s="31" t="str">
        <x:f>IF(OR($A15="",$C15=""),"",COUNTIFS('応募・選考管理'!$B$5:$B$504,$A15,'応募・選考管理'!$E$5:$E$504,$C15,'応募・選考管理'!$G$5:$G$504,"通過"))</x:f>
      </x:c>
      <x:c r="J15" s="31" t="str">
        <x:f>IF(OR($A15="",$C15=""),"",COUNTIFS('応募・選考管理'!$B$5:$B$504,$A15,'応募・選考管理'!$E$5:$E$504,$C15,'応募・選考管理'!$H$5:$H$504,"&lt;&gt;未実施",'応募・選考管理'!$H$5:$H$504,"&lt;&gt;"))</x:f>
      </x:c>
      <x:c r="K15" s="31" t="str">
        <x:f>IF(OR($A15="",$C15=""),"",COUNTIFS('応募・選考管理'!$B$5:$B$504,$A15,'応募・選考管理'!$E$5:$E$504,$C15,'応募・選考管理'!$I$5:$I$504,"&lt;&gt;"))</x:f>
      </x:c>
      <x:c r="L15" s="31" t="str">
        <x:f>IF(OR($A15="",$C15=""),"",COUNTIFS('応募・選考管理'!$B$5:$B$504,$A15,'応募・選考管理'!$E$5:$E$504,$C15,'応募・選考管理'!$J$5:$J$504,"&lt;&gt;"))</x:f>
      </x:c>
      <x:c r="M15" s="31" t="str">
        <x:f>IF(OR($A15="",$C15=""),"",COUNTIFS('応募・選考管理'!$B$5:$B$504,$A15,'応募・選考管理'!$E$5:$E$504,$C15,'応募・選考管理'!$L$5:$L$504,"&lt;&gt;"))</x:f>
      </x:c>
      <x:c r="N15" s="40" t="str">
        <x:f>IFERROR(I15/H15,"")</x:f>
      </x:c>
      <x:c r="O15" s="40" t="str">
        <x:f>IFERROR(K15/J15,"")</x:f>
      </x:c>
      <x:c r="P15" s="40" t="str">
        <x:f>IFERROR(L15/K15,"")</x:f>
      </x:c>
      <x:c r="Q15" s="38" t="str">
        <x:f>IFERROR(G15/M15,"")</x:f>
      </x:c>
      <x:c r="R15" s="31"/>
    </x:row>
    <x:row r="16">
      <x:c r="A16" s="31"/>
      <x:c r="B16" s="31" t="str">
        <x:f>IFERROR(VLOOKUP(A16,'採用計画'!$A$5:$O$204,2,FALSE),"")</x:f>
      </x:c>
      <x:c r="C16" s="31"/>
      <x:c r="D16" s="31"/>
      <x:c r="E16" s="36"/>
      <x:c r="F16" s="36"/>
      <x:c r="G16" s="38"/>
      <x:c r="H16" s="31" t="str">
        <x:f>IF(OR($A16="",$C16=""),"",COUNTIFS('応募・選考管理'!$B$5:$B$504,$A16,'応募・選考管理'!$E$5:$E$504,$C16))</x:f>
      </x:c>
      <x:c r="I16" s="31" t="str">
        <x:f>IF(OR($A16="",$C16=""),"",COUNTIFS('応募・選考管理'!$B$5:$B$504,$A16,'応募・選考管理'!$E$5:$E$504,$C16,'応募・選考管理'!$G$5:$G$504,"通過"))</x:f>
      </x:c>
      <x:c r="J16" s="31" t="str">
        <x:f>IF(OR($A16="",$C16=""),"",COUNTIFS('応募・選考管理'!$B$5:$B$504,$A16,'応募・選考管理'!$E$5:$E$504,$C16,'応募・選考管理'!$H$5:$H$504,"&lt;&gt;未実施",'応募・選考管理'!$H$5:$H$504,"&lt;&gt;"))</x:f>
      </x:c>
      <x:c r="K16" s="31" t="str">
        <x:f>IF(OR($A16="",$C16=""),"",COUNTIFS('応募・選考管理'!$B$5:$B$504,$A16,'応募・選考管理'!$E$5:$E$504,$C16,'応募・選考管理'!$I$5:$I$504,"&lt;&gt;"))</x:f>
      </x:c>
      <x:c r="L16" s="31" t="str">
        <x:f>IF(OR($A16="",$C16=""),"",COUNTIFS('応募・選考管理'!$B$5:$B$504,$A16,'応募・選考管理'!$E$5:$E$504,$C16,'応募・選考管理'!$J$5:$J$504,"&lt;&gt;"))</x:f>
      </x:c>
      <x:c r="M16" s="31" t="str">
        <x:f>IF(OR($A16="",$C16=""),"",COUNTIFS('応募・選考管理'!$B$5:$B$504,$A16,'応募・選考管理'!$E$5:$E$504,$C16,'応募・選考管理'!$L$5:$L$504,"&lt;&gt;"))</x:f>
      </x:c>
      <x:c r="N16" s="40" t="str">
        <x:f>IFERROR(I16/H16,"")</x:f>
      </x:c>
      <x:c r="O16" s="40" t="str">
        <x:f>IFERROR(K16/J16,"")</x:f>
      </x:c>
      <x:c r="P16" s="40" t="str">
        <x:f>IFERROR(L16/K16,"")</x:f>
      </x:c>
      <x:c r="Q16" s="38" t="str">
        <x:f>IFERROR(G16/M16,"")</x:f>
      </x:c>
      <x:c r="R16" s="31"/>
    </x:row>
    <x:row r="17">
      <x:c r="A17" s="31"/>
      <x:c r="B17" s="31" t="str">
        <x:f>IFERROR(VLOOKUP(A17,'採用計画'!$A$5:$O$204,2,FALSE),"")</x:f>
      </x:c>
      <x:c r="C17" s="31"/>
      <x:c r="D17" s="31"/>
      <x:c r="E17" s="36"/>
      <x:c r="F17" s="36"/>
      <x:c r="G17" s="38"/>
      <x:c r="H17" s="31" t="str">
        <x:f>IF(OR($A17="",$C17=""),"",COUNTIFS('応募・選考管理'!$B$5:$B$504,$A17,'応募・選考管理'!$E$5:$E$504,$C17))</x:f>
      </x:c>
      <x:c r="I17" s="31" t="str">
        <x:f>IF(OR($A17="",$C17=""),"",COUNTIFS('応募・選考管理'!$B$5:$B$504,$A17,'応募・選考管理'!$E$5:$E$504,$C17,'応募・選考管理'!$G$5:$G$504,"通過"))</x:f>
      </x:c>
      <x:c r="J17" s="31" t="str">
        <x:f>IF(OR($A17="",$C17=""),"",COUNTIFS('応募・選考管理'!$B$5:$B$504,$A17,'応募・選考管理'!$E$5:$E$504,$C17,'応募・選考管理'!$H$5:$H$504,"&lt;&gt;未実施",'応募・選考管理'!$H$5:$H$504,"&lt;&gt;"))</x:f>
      </x:c>
      <x:c r="K17" s="31" t="str">
        <x:f>IF(OR($A17="",$C17=""),"",COUNTIFS('応募・選考管理'!$B$5:$B$504,$A17,'応募・選考管理'!$E$5:$E$504,$C17,'応募・選考管理'!$I$5:$I$504,"&lt;&gt;"))</x:f>
      </x:c>
      <x:c r="L17" s="31" t="str">
        <x:f>IF(OR($A17="",$C17=""),"",COUNTIFS('応募・選考管理'!$B$5:$B$504,$A17,'応募・選考管理'!$E$5:$E$504,$C17,'応募・選考管理'!$J$5:$J$504,"&lt;&gt;"))</x:f>
      </x:c>
      <x:c r="M17" s="31" t="str">
        <x:f>IF(OR($A17="",$C17=""),"",COUNTIFS('応募・選考管理'!$B$5:$B$504,$A17,'応募・選考管理'!$E$5:$E$504,$C17,'応募・選考管理'!$L$5:$L$504,"&lt;&gt;"))</x:f>
      </x:c>
      <x:c r="N17" s="40" t="str">
        <x:f>IFERROR(I17/H17,"")</x:f>
      </x:c>
      <x:c r="O17" s="40" t="str">
        <x:f>IFERROR(K17/J17,"")</x:f>
      </x:c>
      <x:c r="P17" s="40" t="str">
        <x:f>IFERROR(L17/K17,"")</x:f>
      </x:c>
      <x:c r="Q17" s="38" t="str">
        <x:f>IFERROR(G17/M17,"")</x:f>
      </x:c>
      <x:c r="R17" s="31"/>
    </x:row>
    <x:row r="18">
      <x:c r="A18" s="31"/>
      <x:c r="B18" s="31" t="str">
        <x:f>IFERROR(VLOOKUP(A18,'採用計画'!$A$5:$O$204,2,FALSE),"")</x:f>
      </x:c>
      <x:c r="C18" s="31"/>
      <x:c r="D18" s="31"/>
      <x:c r="E18" s="36"/>
      <x:c r="F18" s="36"/>
      <x:c r="G18" s="38"/>
      <x:c r="H18" s="31" t="str">
        <x:f>IF(OR($A18="",$C18=""),"",COUNTIFS('応募・選考管理'!$B$5:$B$504,$A18,'応募・選考管理'!$E$5:$E$504,$C18))</x:f>
      </x:c>
      <x:c r="I18" s="31" t="str">
        <x:f>IF(OR($A18="",$C18=""),"",COUNTIFS('応募・選考管理'!$B$5:$B$504,$A18,'応募・選考管理'!$E$5:$E$504,$C18,'応募・選考管理'!$G$5:$G$504,"通過"))</x:f>
      </x:c>
      <x:c r="J18" s="31" t="str">
        <x:f>IF(OR($A18="",$C18=""),"",COUNTIFS('応募・選考管理'!$B$5:$B$504,$A18,'応募・選考管理'!$E$5:$E$504,$C18,'応募・選考管理'!$H$5:$H$504,"&lt;&gt;未実施",'応募・選考管理'!$H$5:$H$504,"&lt;&gt;"))</x:f>
      </x:c>
      <x:c r="K18" s="31" t="str">
        <x:f>IF(OR($A18="",$C18=""),"",COUNTIFS('応募・選考管理'!$B$5:$B$504,$A18,'応募・選考管理'!$E$5:$E$504,$C18,'応募・選考管理'!$I$5:$I$504,"&lt;&gt;"))</x:f>
      </x:c>
      <x:c r="L18" s="31" t="str">
        <x:f>IF(OR($A18="",$C18=""),"",COUNTIFS('応募・選考管理'!$B$5:$B$504,$A18,'応募・選考管理'!$E$5:$E$504,$C18,'応募・選考管理'!$J$5:$J$504,"&lt;&gt;"))</x:f>
      </x:c>
      <x:c r="M18" s="31" t="str">
        <x:f>IF(OR($A18="",$C18=""),"",COUNTIFS('応募・選考管理'!$B$5:$B$504,$A18,'応募・選考管理'!$E$5:$E$504,$C18,'応募・選考管理'!$L$5:$L$504,"&lt;&gt;"))</x:f>
      </x:c>
      <x:c r="N18" s="40" t="str">
        <x:f>IFERROR(I18/H18,"")</x:f>
      </x:c>
      <x:c r="O18" s="40" t="str">
        <x:f>IFERROR(K18/J18,"")</x:f>
      </x:c>
      <x:c r="P18" s="40" t="str">
        <x:f>IFERROR(L18/K18,"")</x:f>
      </x:c>
      <x:c r="Q18" s="38" t="str">
        <x:f>IFERROR(G18/M18,"")</x:f>
      </x:c>
      <x:c r="R18" s="31"/>
    </x:row>
    <x:row r="19">
      <x:c r="A19" s="31"/>
      <x:c r="B19" s="31" t="str">
        <x:f>IFERROR(VLOOKUP(A19,'採用計画'!$A$5:$O$204,2,FALSE),"")</x:f>
      </x:c>
      <x:c r="C19" s="31"/>
      <x:c r="D19" s="31"/>
      <x:c r="E19" s="36"/>
      <x:c r="F19" s="36"/>
      <x:c r="G19" s="38"/>
      <x:c r="H19" s="31" t="str">
        <x:f>IF(OR($A19="",$C19=""),"",COUNTIFS('応募・選考管理'!$B$5:$B$504,$A19,'応募・選考管理'!$E$5:$E$504,$C19))</x:f>
      </x:c>
      <x:c r="I19" s="31" t="str">
        <x:f>IF(OR($A19="",$C19=""),"",COUNTIFS('応募・選考管理'!$B$5:$B$504,$A19,'応募・選考管理'!$E$5:$E$504,$C19,'応募・選考管理'!$G$5:$G$504,"通過"))</x:f>
      </x:c>
      <x:c r="J19" s="31" t="str">
        <x:f>IF(OR($A19="",$C19=""),"",COUNTIFS('応募・選考管理'!$B$5:$B$504,$A19,'応募・選考管理'!$E$5:$E$504,$C19,'応募・選考管理'!$H$5:$H$504,"&lt;&gt;未実施",'応募・選考管理'!$H$5:$H$504,"&lt;&gt;"))</x:f>
      </x:c>
      <x:c r="K19" s="31" t="str">
        <x:f>IF(OR($A19="",$C19=""),"",COUNTIFS('応募・選考管理'!$B$5:$B$504,$A19,'応募・選考管理'!$E$5:$E$504,$C19,'応募・選考管理'!$I$5:$I$504,"&lt;&gt;"))</x:f>
      </x:c>
      <x:c r="L19" s="31" t="str">
        <x:f>IF(OR($A19="",$C19=""),"",COUNTIFS('応募・選考管理'!$B$5:$B$504,$A19,'応募・選考管理'!$E$5:$E$504,$C19,'応募・選考管理'!$J$5:$J$504,"&lt;&gt;"))</x:f>
      </x:c>
      <x:c r="M19" s="31" t="str">
        <x:f>IF(OR($A19="",$C19=""),"",COUNTIFS('応募・選考管理'!$B$5:$B$504,$A19,'応募・選考管理'!$E$5:$E$504,$C19,'応募・選考管理'!$L$5:$L$504,"&lt;&gt;"))</x:f>
      </x:c>
      <x:c r="N19" s="40" t="str">
        <x:f>IFERROR(I19/H19,"")</x:f>
      </x:c>
      <x:c r="O19" s="40" t="str">
        <x:f>IFERROR(K19/J19,"")</x:f>
      </x:c>
      <x:c r="P19" s="40" t="str">
        <x:f>IFERROR(L19/K19,"")</x:f>
      </x:c>
      <x:c r="Q19" s="38" t="str">
        <x:f>IFERROR(G19/M19,"")</x:f>
      </x:c>
      <x:c r="R19" s="31"/>
    </x:row>
    <x:row r="20">
      <x:c r="A20" s="31"/>
      <x:c r="B20" s="31" t="str">
        <x:f>IFERROR(VLOOKUP(A20,'採用計画'!$A$5:$O$204,2,FALSE),"")</x:f>
      </x:c>
      <x:c r="C20" s="31"/>
      <x:c r="D20" s="31"/>
      <x:c r="E20" s="36"/>
      <x:c r="F20" s="36"/>
      <x:c r="G20" s="38"/>
      <x:c r="H20" s="31" t="str">
        <x:f>IF(OR($A20="",$C20=""),"",COUNTIFS('応募・選考管理'!$B$5:$B$504,$A20,'応募・選考管理'!$E$5:$E$504,$C20))</x:f>
      </x:c>
      <x:c r="I20" s="31" t="str">
        <x:f>IF(OR($A20="",$C20=""),"",COUNTIFS('応募・選考管理'!$B$5:$B$504,$A20,'応募・選考管理'!$E$5:$E$504,$C20,'応募・選考管理'!$G$5:$G$504,"通過"))</x:f>
      </x:c>
      <x:c r="J20" s="31" t="str">
        <x:f>IF(OR($A20="",$C20=""),"",COUNTIFS('応募・選考管理'!$B$5:$B$504,$A20,'応募・選考管理'!$E$5:$E$504,$C20,'応募・選考管理'!$H$5:$H$504,"&lt;&gt;未実施",'応募・選考管理'!$H$5:$H$504,"&lt;&gt;"))</x:f>
      </x:c>
      <x:c r="K20" s="31" t="str">
        <x:f>IF(OR($A20="",$C20=""),"",COUNTIFS('応募・選考管理'!$B$5:$B$504,$A20,'応募・選考管理'!$E$5:$E$504,$C20,'応募・選考管理'!$I$5:$I$504,"&lt;&gt;"))</x:f>
      </x:c>
      <x:c r="L20" s="31" t="str">
        <x:f>IF(OR($A20="",$C20=""),"",COUNTIFS('応募・選考管理'!$B$5:$B$504,$A20,'応募・選考管理'!$E$5:$E$504,$C20,'応募・選考管理'!$J$5:$J$504,"&lt;&gt;"))</x:f>
      </x:c>
      <x:c r="M20" s="31" t="str">
        <x:f>IF(OR($A20="",$C20=""),"",COUNTIFS('応募・選考管理'!$B$5:$B$504,$A20,'応募・選考管理'!$E$5:$E$504,$C20,'応募・選考管理'!$L$5:$L$504,"&lt;&gt;"))</x:f>
      </x:c>
      <x:c r="N20" s="40" t="str">
        <x:f>IFERROR(I20/H20,"")</x:f>
      </x:c>
      <x:c r="O20" s="40" t="str">
        <x:f>IFERROR(K20/J20,"")</x:f>
      </x:c>
      <x:c r="P20" s="40" t="str">
        <x:f>IFERROR(L20/K20,"")</x:f>
      </x:c>
      <x:c r="Q20" s="38" t="str">
        <x:f>IFERROR(G20/M20,"")</x:f>
      </x:c>
      <x:c r="R20" s="31"/>
    </x:row>
    <x:row r="21">
      <x:c r="A21" s="31"/>
      <x:c r="B21" s="31" t="str">
        <x:f>IFERROR(VLOOKUP(A21,'採用計画'!$A$5:$O$204,2,FALSE),"")</x:f>
      </x:c>
      <x:c r="C21" s="31"/>
      <x:c r="D21" s="31"/>
      <x:c r="E21" s="36"/>
      <x:c r="F21" s="36"/>
      <x:c r="G21" s="38"/>
      <x:c r="H21" s="31" t="str">
        <x:f>IF(OR($A21="",$C21=""),"",COUNTIFS('応募・選考管理'!$B$5:$B$504,$A21,'応募・選考管理'!$E$5:$E$504,$C21))</x:f>
      </x:c>
      <x:c r="I21" s="31" t="str">
        <x:f>IF(OR($A21="",$C21=""),"",COUNTIFS('応募・選考管理'!$B$5:$B$504,$A21,'応募・選考管理'!$E$5:$E$504,$C21,'応募・選考管理'!$G$5:$G$504,"通過"))</x:f>
      </x:c>
      <x:c r="J21" s="31" t="str">
        <x:f>IF(OR($A21="",$C21=""),"",COUNTIFS('応募・選考管理'!$B$5:$B$504,$A21,'応募・選考管理'!$E$5:$E$504,$C21,'応募・選考管理'!$H$5:$H$504,"&lt;&gt;未実施",'応募・選考管理'!$H$5:$H$504,"&lt;&gt;"))</x:f>
      </x:c>
      <x:c r="K21" s="31" t="str">
        <x:f>IF(OR($A21="",$C21=""),"",COUNTIFS('応募・選考管理'!$B$5:$B$504,$A21,'応募・選考管理'!$E$5:$E$504,$C21,'応募・選考管理'!$I$5:$I$504,"&lt;&gt;"))</x:f>
      </x:c>
      <x:c r="L21" s="31" t="str">
        <x:f>IF(OR($A21="",$C21=""),"",COUNTIFS('応募・選考管理'!$B$5:$B$504,$A21,'応募・選考管理'!$E$5:$E$504,$C21,'応募・選考管理'!$J$5:$J$504,"&lt;&gt;"))</x:f>
      </x:c>
      <x:c r="M21" s="31" t="str">
        <x:f>IF(OR($A21="",$C21=""),"",COUNTIFS('応募・選考管理'!$B$5:$B$504,$A21,'応募・選考管理'!$E$5:$E$504,$C21,'応募・選考管理'!$L$5:$L$504,"&lt;&gt;"))</x:f>
      </x:c>
      <x:c r="N21" s="40" t="str">
        <x:f>IFERROR(I21/H21,"")</x:f>
      </x:c>
      <x:c r="O21" s="40" t="str">
        <x:f>IFERROR(K21/J21,"")</x:f>
      </x:c>
      <x:c r="P21" s="40" t="str">
        <x:f>IFERROR(L21/K21,"")</x:f>
      </x:c>
      <x:c r="Q21" s="38" t="str">
        <x:f>IFERROR(G21/M21,"")</x:f>
      </x:c>
      <x:c r="R21" s="31"/>
    </x:row>
    <x:row r="22">
      <x:c r="A22" s="31"/>
      <x:c r="B22" s="31" t="str">
        <x:f>IFERROR(VLOOKUP(A22,'採用計画'!$A$5:$O$204,2,FALSE),"")</x:f>
      </x:c>
      <x:c r="C22" s="31"/>
      <x:c r="D22" s="31"/>
      <x:c r="E22" s="36"/>
      <x:c r="F22" s="36"/>
      <x:c r="G22" s="38"/>
      <x:c r="H22" s="31" t="str">
        <x:f>IF(OR($A22="",$C22=""),"",COUNTIFS('応募・選考管理'!$B$5:$B$504,$A22,'応募・選考管理'!$E$5:$E$504,$C22))</x:f>
      </x:c>
      <x:c r="I22" s="31" t="str">
        <x:f>IF(OR($A22="",$C22=""),"",COUNTIFS('応募・選考管理'!$B$5:$B$504,$A22,'応募・選考管理'!$E$5:$E$504,$C22,'応募・選考管理'!$G$5:$G$504,"通過"))</x:f>
      </x:c>
      <x:c r="J22" s="31" t="str">
        <x:f>IF(OR($A22="",$C22=""),"",COUNTIFS('応募・選考管理'!$B$5:$B$504,$A22,'応募・選考管理'!$E$5:$E$504,$C22,'応募・選考管理'!$H$5:$H$504,"&lt;&gt;未実施",'応募・選考管理'!$H$5:$H$504,"&lt;&gt;"))</x:f>
      </x:c>
      <x:c r="K22" s="31" t="str">
        <x:f>IF(OR($A22="",$C22=""),"",COUNTIFS('応募・選考管理'!$B$5:$B$504,$A22,'応募・選考管理'!$E$5:$E$504,$C22,'応募・選考管理'!$I$5:$I$504,"&lt;&gt;"))</x:f>
      </x:c>
      <x:c r="L22" s="31" t="str">
        <x:f>IF(OR($A22="",$C22=""),"",COUNTIFS('応募・選考管理'!$B$5:$B$504,$A22,'応募・選考管理'!$E$5:$E$504,$C22,'応募・選考管理'!$J$5:$J$504,"&lt;&gt;"))</x:f>
      </x:c>
      <x:c r="M22" s="31" t="str">
        <x:f>IF(OR($A22="",$C22=""),"",COUNTIFS('応募・選考管理'!$B$5:$B$504,$A22,'応募・選考管理'!$E$5:$E$504,$C22,'応募・選考管理'!$L$5:$L$504,"&lt;&gt;"))</x:f>
      </x:c>
      <x:c r="N22" s="40" t="str">
        <x:f>IFERROR(I22/H22,"")</x:f>
      </x:c>
      <x:c r="O22" s="40" t="str">
        <x:f>IFERROR(K22/J22,"")</x:f>
      </x:c>
      <x:c r="P22" s="40" t="str">
        <x:f>IFERROR(L22/K22,"")</x:f>
      </x:c>
      <x:c r="Q22" s="38" t="str">
        <x:f>IFERROR(G22/M22,"")</x:f>
      </x:c>
      <x:c r="R22" s="31"/>
    </x:row>
    <x:row r="23">
      <x:c r="A23" s="31"/>
      <x:c r="B23" s="31" t="str">
        <x:f>IFERROR(VLOOKUP(A23,'採用計画'!$A$5:$O$204,2,FALSE),"")</x:f>
      </x:c>
      <x:c r="C23" s="31"/>
      <x:c r="D23" s="31"/>
      <x:c r="E23" s="36"/>
      <x:c r="F23" s="36"/>
      <x:c r="G23" s="38"/>
      <x:c r="H23" s="31" t="str">
        <x:f>IF(OR($A23="",$C23=""),"",COUNTIFS('応募・選考管理'!$B$5:$B$504,$A23,'応募・選考管理'!$E$5:$E$504,$C23))</x:f>
      </x:c>
      <x:c r="I23" s="31" t="str">
        <x:f>IF(OR($A23="",$C23=""),"",COUNTIFS('応募・選考管理'!$B$5:$B$504,$A23,'応募・選考管理'!$E$5:$E$504,$C23,'応募・選考管理'!$G$5:$G$504,"通過"))</x:f>
      </x:c>
      <x:c r="J23" s="31" t="str">
        <x:f>IF(OR($A23="",$C23=""),"",COUNTIFS('応募・選考管理'!$B$5:$B$504,$A23,'応募・選考管理'!$E$5:$E$504,$C23,'応募・選考管理'!$H$5:$H$504,"&lt;&gt;未実施",'応募・選考管理'!$H$5:$H$504,"&lt;&gt;"))</x:f>
      </x:c>
      <x:c r="K23" s="31" t="str">
        <x:f>IF(OR($A23="",$C23=""),"",COUNTIFS('応募・選考管理'!$B$5:$B$504,$A23,'応募・選考管理'!$E$5:$E$504,$C23,'応募・選考管理'!$I$5:$I$504,"&lt;&gt;"))</x:f>
      </x:c>
      <x:c r="L23" s="31" t="str">
        <x:f>IF(OR($A23="",$C23=""),"",COUNTIFS('応募・選考管理'!$B$5:$B$504,$A23,'応募・選考管理'!$E$5:$E$504,$C23,'応募・選考管理'!$J$5:$J$504,"&lt;&gt;"))</x:f>
      </x:c>
      <x:c r="M23" s="31" t="str">
        <x:f>IF(OR($A23="",$C23=""),"",COUNTIFS('応募・選考管理'!$B$5:$B$504,$A23,'応募・選考管理'!$E$5:$E$504,$C23,'応募・選考管理'!$L$5:$L$504,"&lt;&gt;"))</x:f>
      </x:c>
      <x:c r="N23" s="40" t="str">
        <x:f>IFERROR(I23/H23,"")</x:f>
      </x:c>
      <x:c r="O23" s="40" t="str">
        <x:f>IFERROR(K23/J23,"")</x:f>
      </x:c>
      <x:c r="P23" s="40" t="str">
        <x:f>IFERROR(L23/K23,"")</x:f>
      </x:c>
      <x:c r="Q23" s="38" t="str">
        <x:f>IFERROR(G23/M23,"")</x:f>
      </x:c>
      <x:c r="R23" s="31"/>
    </x:row>
    <x:row r="24">
      <x:c r="A24" s="31"/>
      <x:c r="B24" s="31" t="str">
        <x:f>IFERROR(VLOOKUP(A24,'採用計画'!$A$5:$O$204,2,FALSE),"")</x:f>
      </x:c>
      <x:c r="C24" s="31"/>
      <x:c r="D24" s="31"/>
      <x:c r="E24" s="36"/>
      <x:c r="F24" s="36"/>
      <x:c r="G24" s="38"/>
      <x:c r="H24" s="31" t="str">
        <x:f>IF(OR($A24="",$C24=""),"",COUNTIFS('応募・選考管理'!$B$5:$B$504,$A24,'応募・選考管理'!$E$5:$E$504,$C24))</x:f>
      </x:c>
      <x:c r="I24" s="31" t="str">
        <x:f>IF(OR($A24="",$C24=""),"",COUNTIFS('応募・選考管理'!$B$5:$B$504,$A24,'応募・選考管理'!$E$5:$E$504,$C24,'応募・選考管理'!$G$5:$G$504,"通過"))</x:f>
      </x:c>
      <x:c r="J24" s="31" t="str">
        <x:f>IF(OR($A24="",$C24=""),"",COUNTIFS('応募・選考管理'!$B$5:$B$504,$A24,'応募・選考管理'!$E$5:$E$504,$C24,'応募・選考管理'!$H$5:$H$504,"&lt;&gt;未実施",'応募・選考管理'!$H$5:$H$504,"&lt;&gt;"))</x:f>
      </x:c>
      <x:c r="K24" s="31" t="str">
        <x:f>IF(OR($A24="",$C24=""),"",COUNTIFS('応募・選考管理'!$B$5:$B$504,$A24,'応募・選考管理'!$E$5:$E$504,$C24,'応募・選考管理'!$I$5:$I$504,"&lt;&gt;"))</x:f>
      </x:c>
      <x:c r="L24" s="31" t="str">
        <x:f>IF(OR($A24="",$C24=""),"",COUNTIFS('応募・選考管理'!$B$5:$B$504,$A24,'応募・選考管理'!$E$5:$E$504,$C24,'応募・選考管理'!$J$5:$J$504,"&lt;&gt;"))</x:f>
      </x:c>
      <x:c r="M24" s="31" t="str">
        <x:f>IF(OR($A24="",$C24=""),"",COUNTIFS('応募・選考管理'!$B$5:$B$504,$A24,'応募・選考管理'!$E$5:$E$504,$C24,'応募・選考管理'!$L$5:$L$504,"&lt;&gt;"))</x:f>
      </x:c>
      <x:c r="N24" s="40" t="str">
        <x:f>IFERROR(I24/H24,"")</x:f>
      </x:c>
      <x:c r="O24" s="40" t="str">
        <x:f>IFERROR(K24/J24,"")</x:f>
      </x:c>
      <x:c r="P24" s="40" t="str">
        <x:f>IFERROR(L24/K24,"")</x:f>
      </x:c>
      <x:c r="Q24" s="38" t="str">
        <x:f>IFERROR(G24/M24,"")</x:f>
      </x:c>
      <x:c r="R24" s="31"/>
    </x:row>
    <x:row r="25">
      <x:c r="A25" s="31"/>
      <x:c r="B25" s="31" t="str">
        <x:f>IFERROR(VLOOKUP(A25,'採用計画'!$A$5:$O$204,2,FALSE),"")</x:f>
      </x:c>
      <x:c r="C25" s="31"/>
      <x:c r="D25" s="31"/>
      <x:c r="E25" s="36"/>
      <x:c r="F25" s="36"/>
      <x:c r="G25" s="38"/>
      <x:c r="H25" s="31" t="str">
        <x:f>IF(OR($A25="",$C25=""),"",COUNTIFS('応募・選考管理'!$B$5:$B$504,$A25,'応募・選考管理'!$E$5:$E$504,$C25))</x:f>
      </x:c>
      <x:c r="I25" s="31" t="str">
        <x:f>IF(OR($A25="",$C25=""),"",COUNTIFS('応募・選考管理'!$B$5:$B$504,$A25,'応募・選考管理'!$E$5:$E$504,$C25,'応募・選考管理'!$G$5:$G$504,"通過"))</x:f>
      </x:c>
      <x:c r="J25" s="31" t="str">
        <x:f>IF(OR($A25="",$C25=""),"",COUNTIFS('応募・選考管理'!$B$5:$B$504,$A25,'応募・選考管理'!$E$5:$E$504,$C25,'応募・選考管理'!$H$5:$H$504,"&lt;&gt;未実施",'応募・選考管理'!$H$5:$H$504,"&lt;&gt;"))</x:f>
      </x:c>
      <x:c r="K25" s="31" t="str">
        <x:f>IF(OR($A25="",$C25=""),"",COUNTIFS('応募・選考管理'!$B$5:$B$504,$A25,'応募・選考管理'!$E$5:$E$504,$C25,'応募・選考管理'!$I$5:$I$504,"&lt;&gt;"))</x:f>
      </x:c>
      <x:c r="L25" s="31" t="str">
        <x:f>IF(OR($A25="",$C25=""),"",COUNTIFS('応募・選考管理'!$B$5:$B$504,$A25,'応募・選考管理'!$E$5:$E$504,$C25,'応募・選考管理'!$J$5:$J$504,"&lt;&gt;"))</x:f>
      </x:c>
      <x:c r="M25" s="31" t="str">
        <x:f>IF(OR($A25="",$C25=""),"",COUNTIFS('応募・選考管理'!$B$5:$B$504,$A25,'応募・選考管理'!$E$5:$E$504,$C25,'応募・選考管理'!$L$5:$L$504,"&lt;&gt;"))</x:f>
      </x:c>
      <x:c r="N25" s="40" t="str">
        <x:f>IFERROR(I25/H25,"")</x:f>
      </x:c>
      <x:c r="O25" s="40" t="str">
        <x:f>IFERROR(K25/J25,"")</x:f>
      </x:c>
      <x:c r="P25" s="40" t="str">
        <x:f>IFERROR(L25/K25,"")</x:f>
      </x:c>
      <x:c r="Q25" s="38" t="str">
        <x:f>IFERROR(G25/M25,"")</x:f>
      </x:c>
      <x:c r="R25" s="31"/>
    </x:row>
    <x:row r="26">
      <x:c r="A26" s="31"/>
      <x:c r="B26" s="31" t="str">
        <x:f>IFERROR(VLOOKUP(A26,'採用計画'!$A$5:$O$204,2,FALSE),"")</x:f>
      </x:c>
      <x:c r="C26" s="31"/>
      <x:c r="D26" s="31"/>
      <x:c r="E26" s="36"/>
      <x:c r="F26" s="36"/>
      <x:c r="G26" s="38"/>
      <x:c r="H26" s="31" t="str">
        <x:f>IF(OR($A26="",$C26=""),"",COUNTIFS('応募・選考管理'!$B$5:$B$504,$A26,'応募・選考管理'!$E$5:$E$504,$C26))</x:f>
      </x:c>
      <x:c r="I26" s="31" t="str">
        <x:f>IF(OR($A26="",$C26=""),"",COUNTIFS('応募・選考管理'!$B$5:$B$504,$A26,'応募・選考管理'!$E$5:$E$504,$C26,'応募・選考管理'!$G$5:$G$504,"通過"))</x:f>
      </x:c>
      <x:c r="J26" s="31" t="str">
        <x:f>IF(OR($A26="",$C26=""),"",COUNTIFS('応募・選考管理'!$B$5:$B$504,$A26,'応募・選考管理'!$E$5:$E$504,$C26,'応募・選考管理'!$H$5:$H$504,"&lt;&gt;未実施",'応募・選考管理'!$H$5:$H$504,"&lt;&gt;"))</x:f>
      </x:c>
      <x:c r="K26" s="31" t="str">
        <x:f>IF(OR($A26="",$C26=""),"",COUNTIFS('応募・選考管理'!$B$5:$B$504,$A26,'応募・選考管理'!$E$5:$E$504,$C26,'応募・選考管理'!$I$5:$I$504,"&lt;&gt;"))</x:f>
      </x:c>
      <x:c r="L26" s="31" t="str">
        <x:f>IF(OR($A26="",$C26=""),"",COUNTIFS('応募・選考管理'!$B$5:$B$504,$A26,'応募・選考管理'!$E$5:$E$504,$C26,'応募・選考管理'!$J$5:$J$504,"&lt;&gt;"))</x:f>
      </x:c>
      <x:c r="M26" s="31" t="str">
        <x:f>IF(OR($A26="",$C26=""),"",COUNTIFS('応募・選考管理'!$B$5:$B$504,$A26,'応募・選考管理'!$E$5:$E$504,$C26,'応募・選考管理'!$L$5:$L$504,"&lt;&gt;"))</x:f>
      </x:c>
      <x:c r="N26" s="40" t="str">
        <x:f>IFERROR(I26/H26,"")</x:f>
      </x:c>
      <x:c r="O26" s="40" t="str">
        <x:f>IFERROR(K26/J26,"")</x:f>
      </x:c>
      <x:c r="P26" s="40" t="str">
        <x:f>IFERROR(L26/K26,"")</x:f>
      </x:c>
      <x:c r="Q26" s="38" t="str">
        <x:f>IFERROR(G26/M26,"")</x:f>
      </x:c>
      <x:c r="R26" s="31"/>
    </x:row>
    <x:row r="27">
      <x:c r="A27" s="31"/>
      <x:c r="B27" s="31" t="str">
        <x:f>IFERROR(VLOOKUP(A27,'採用計画'!$A$5:$O$204,2,FALSE),"")</x:f>
      </x:c>
      <x:c r="C27" s="31"/>
      <x:c r="D27" s="31"/>
      <x:c r="E27" s="36"/>
      <x:c r="F27" s="36"/>
      <x:c r="G27" s="38"/>
      <x:c r="H27" s="31" t="str">
        <x:f>IF(OR($A27="",$C27=""),"",COUNTIFS('応募・選考管理'!$B$5:$B$504,$A27,'応募・選考管理'!$E$5:$E$504,$C27))</x:f>
      </x:c>
      <x:c r="I27" s="31" t="str">
        <x:f>IF(OR($A27="",$C27=""),"",COUNTIFS('応募・選考管理'!$B$5:$B$504,$A27,'応募・選考管理'!$E$5:$E$504,$C27,'応募・選考管理'!$G$5:$G$504,"通過"))</x:f>
      </x:c>
      <x:c r="J27" s="31" t="str">
        <x:f>IF(OR($A27="",$C27=""),"",COUNTIFS('応募・選考管理'!$B$5:$B$504,$A27,'応募・選考管理'!$E$5:$E$504,$C27,'応募・選考管理'!$H$5:$H$504,"&lt;&gt;未実施",'応募・選考管理'!$H$5:$H$504,"&lt;&gt;"))</x:f>
      </x:c>
      <x:c r="K27" s="31" t="str">
        <x:f>IF(OR($A27="",$C27=""),"",COUNTIFS('応募・選考管理'!$B$5:$B$504,$A27,'応募・選考管理'!$E$5:$E$504,$C27,'応募・選考管理'!$I$5:$I$504,"&lt;&gt;"))</x:f>
      </x:c>
      <x:c r="L27" s="31" t="str">
        <x:f>IF(OR($A27="",$C27=""),"",COUNTIFS('応募・選考管理'!$B$5:$B$504,$A27,'応募・選考管理'!$E$5:$E$504,$C27,'応募・選考管理'!$J$5:$J$504,"&lt;&gt;"))</x:f>
      </x:c>
      <x:c r="M27" s="31" t="str">
        <x:f>IF(OR($A27="",$C27=""),"",COUNTIFS('応募・選考管理'!$B$5:$B$504,$A27,'応募・選考管理'!$E$5:$E$504,$C27,'応募・選考管理'!$L$5:$L$504,"&lt;&gt;"))</x:f>
      </x:c>
      <x:c r="N27" s="40" t="str">
        <x:f>IFERROR(I27/H27,"")</x:f>
      </x:c>
      <x:c r="O27" s="40" t="str">
        <x:f>IFERROR(K27/J27,"")</x:f>
      </x:c>
      <x:c r="P27" s="40" t="str">
        <x:f>IFERROR(L27/K27,"")</x:f>
      </x:c>
      <x:c r="Q27" s="38" t="str">
        <x:f>IFERROR(G27/M27,"")</x:f>
      </x:c>
      <x:c r="R27" s="31"/>
    </x:row>
    <x:row r="28">
      <x:c r="A28" s="31"/>
      <x:c r="B28" s="31" t="str">
        <x:f>IFERROR(VLOOKUP(A28,'採用計画'!$A$5:$O$204,2,FALSE),"")</x:f>
      </x:c>
      <x:c r="C28" s="31"/>
      <x:c r="D28" s="31"/>
      <x:c r="E28" s="36"/>
      <x:c r="F28" s="36"/>
      <x:c r="G28" s="38"/>
      <x:c r="H28" s="31" t="str">
        <x:f>IF(OR($A28="",$C28=""),"",COUNTIFS('応募・選考管理'!$B$5:$B$504,$A28,'応募・選考管理'!$E$5:$E$504,$C28))</x:f>
      </x:c>
      <x:c r="I28" s="31" t="str">
        <x:f>IF(OR($A28="",$C28=""),"",COUNTIFS('応募・選考管理'!$B$5:$B$504,$A28,'応募・選考管理'!$E$5:$E$504,$C28,'応募・選考管理'!$G$5:$G$504,"通過"))</x:f>
      </x:c>
      <x:c r="J28" s="31" t="str">
        <x:f>IF(OR($A28="",$C28=""),"",COUNTIFS('応募・選考管理'!$B$5:$B$504,$A28,'応募・選考管理'!$E$5:$E$504,$C28,'応募・選考管理'!$H$5:$H$504,"&lt;&gt;未実施",'応募・選考管理'!$H$5:$H$504,"&lt;&gt;"))</x:f>
      </x:c>
      <x:c r="K28" s="31" t="str">
        <x:f>IF(OR($A28="",$C28=""),"",COUNTIFS('応募・選考管理'!$B$5:$B$504,$A28,'応募・選考管理'!$E$5:$E$504,$C28,'応募・選考管理'!$I$5:$I$504,"&lt;&gt;"))</x:f>
      </x:c>
      <x:c r="L28" s="31" t="str">
        <x:f>IF(OR($A28="",$C28=""),"",COUNTIFS('応募・選考管理'!$B$5:$B$504,$A28,'応募・選考管理'!$E$5:$E$504,$C28,'応募・選考管理'!$J$5:$J$504,"&lt;&gt;"))</x:f>
      </x:c>
      <x:c r="M28" s="31" t="str">
        <x:f>IF(OR($A28="",$C28=""),"",COUNTIFS('応募・選考管理'!$B$5:$B$504,$A28,'応募・選考管理'!$E$5:$E$504,$C28,'応募・選考管理'!$L$5:$L$504,"&lt;&gt;"))</x:f>
      </x:c>
      <x:c r="N28" s="40" t="str">
        <x:f>IFERROR(I28/H28,"")</x:f>
      </x:c>
      <x:c r="O28" s="40" t="str">
        <x:f>IFERROR(K28/J28,"")</x:f>
      </x:c>
      <x:c r="P28" s="40" t="str">
        <x:f>IFERROR(L28/K28,"")</x:f>
      </x:c>
      <x:c r="Q28" s="38" t="str">
        <x:f>IFERROR(G28/M28,"")</x:f>
      </x:c>
      <x:c r="R28" s="31"/>
    </x:row>
    <x:row r="29">
      <x:c r="A29" s="31"/>
      <x:c r="B29" s="31" t="str">
        <x:f>IFERROR(VLOOKUP(A29,'採用計画'!$A$5:$O$204,2,FALSE),"")</x:f>
      </x:c>
      <x:c r="C29" s="31"/>
      <x:c r="D29" s="31"/>
      <x:c r="E29" s="36"/>
      <x:c r="F29" s="36"/>
      <x:c r="G29" s="38"/>
      <x:c r="H29" s="31" t="str">
        <x:f>IF(OR($A29="",$C29=""),"",COUNTIFS('応募・選考管理'!$B$5:$B$504,$A29,'応募・選考管理'!$E$5:$E$504,$C29))</x:f>
      </x:c>
      <x:c r="I29" s="31" t="str">
        <x:f>IF(OR($A29="",$C29=""),"",COUNTIFS('応募・選考管理'!$B$5:$B$504,$A29,'応募・選考管理'!$E$5:$E$504,$C29,'応募・選考管理'!$G$5:$G$504,"通過"))</x:f>
      </x:c>
      <x:c r="J29" s="31" t="str">
        <x:f>IF(OR($A29="",$C29=""),"",COUNTIFS('応募・選考管理'!$B$5:$B$504,$A29,'応募・選考管理'!$E$5:$E$504,$C29,'応募・選考管理'!$H$5:$H$504,"&lt;&gt;未実施",'応募・選考管理'!$H$5:$H$504,"&lt;&gt;"))</x:f>
      </x:c>
      <x:c r="K29" s="31" t="str">
        <x:f>IF(OR($A29="",$C29=""),"",COUNTIFS('応募・選考管理'!$B$5:$B$504,$A29,'応募・選考管理'!$E$5:$E$504,$C29,'応募・選考管理'!$I$5:$I$504,"&lt;&gt;"))</x:f>
      </x:c>
      <x:c r="L29" s="31" t="str">
        <x:f>IF(OR($A29="",$C29=""),"",COUNTIFS('応募・選考管理'!$B$5:$B$504,$A29,'応募・選考管理'!$E$5:$E$504,$C29,'応募・選考管理'!$J$5:$J$504,"&lt;&gt;"))</x:f>
      </x:c>
      <x:c r="M29" s="31" t="str">
        <x:f>IF(OR($A29="",$C29=""),"",COUNTIFS('応募・選考管理'!$B$5:$B$504,$A29,'応募・選考管理'!$E$5:$E$504,$C29,'応募・選考管理'!$L$5:$L$504,"&lt;&gt;"))</x:f>
      </x:c>
      <x:c r="N29" s="40" t="str">
        <x:f>IFERROR(I29/H29,"")</x:f>
      </x:c>
      <x:c r="O29" s="40" t="str">
        <x:f>IFERROR(K29/J29,"")</x:f>
      </x:c>
      <x:c r="P29" s="40" t="str">
        <x:f>IFERROR(L29/K29,"")</x:f>
      </x:c>
      <x:c r="Q29" s="38" t="str">
        <x:f>IFERROR(G29/M29,"")</x:f>
      </x:c>
      <x:c r="R29" s="31"/>
    </x:row>
    <x:row r="30">
      <x:c r="A30" s="31"/>
      <x:c r="B30" s="31" t="str">
        <x:f>IFERROR(VLOOKUP(A30,'採用計画'!$A$5:$O$204,2,FALSE),"")</x:f>
      </x:c>
      <x:c r="C30" s="31"/>
      <x:c r="D30" s="31"/>
      <x:c r="E30" s="36"/>
      <x:c r="F30" s="36"/>
      <x:c r="G30" s="38"/>
      <x:c r="H30" s="31" t="str">
        <x:f>IF(OR($A30="",$C30=""),"",COUNTIFS('応募・選考管理'!$B$5:$B$504,$A30,'応募・選考管理'!$E$5:$E$504,$C30))</x:f>
      </x:c>
      <x:c r="I30" s="31" t="str">
        <x:f>IF(OR($A30="",$C30=""),"",COUNTIFS('応募・選考管理'!$B$5:$B$504,$A30,'応募・選考管理'!$E$5:$E$504,$C30,'応募・選考管理'!$G$5:$G$504,"通過"))</x:f>
      </x:c>
      <x:c r="J30" s="31" t="str">
        <x:f>IF(OR($A30="",$C30=""),"",COUNTIFS('応募・選考管理'!$B$5:$B$504,$A30,'応募・選考管理'!$E$5:$E$504,$C30,'応募・選考管理'!$H$5:$H$504,"&lt;&gt;未実施",'応募・選考管理'!$H$5:$H$504,"&lt;&gt;"))</x:f>
      </x:c>
      <x:c r="K30" s="31" t="str">
        <x:f>IF(OR($A30="",$C30=""),"",COUNTIFS('応募・選考管理'!$B$5:$B$504,$A30,'応募・選考管理'!$E$5:$E$504,$C30,'応募・選考管理'!$I$5:$I$504,"&lt;&gt;"))</x:f>
      </x:c>
      <x:c r="L30" s="31" t="str">
        <x:f>IF(OR($A30="",$C30=""),"",COUNTIFS('応募・選考管理'!$B$5:$B$504,$A30,'応募・選考管理'!$E$5:$E$504,$C30,'応募・選考管理'!$J$5:$J$504,"&lt;&gt;"))</x:f>
      </x:c>
      <x:c r="M30" s="31" t="str">
        <x:f>IF(OR($A30="",$C30=""),"",COUNTIFS('応募・選考管理'!$B$5:$B$504,$A30,'応募・選考管理'!$E$5:$E$504,$C30,'応募・選考管理'!$L$5:$L$504,"&lt;&gt;"))</x:f>
      </x:c>
      <x:c r="N30" s="40" t="str">
        <x:f>IFERROR(I30/H30,"")</x:f>
      </x:c>
      <x:c r="O30" s="40" t="str">
        <x:f>IFERROR(K30/J30,"")</x:f>
      </x:c>
      <x:c r="P30" s="40" t="str">
        <x:f>IFERROR(L30/K30,"")</x:f>
      </x:c>
      <x:c r="Q30" s="38" t="str">
        <x:f>IFERROR(G30/M30,"")</x:f>
      </x:c>
      <x:c r="R30" s="31"/>
    </x:row>
    <x:row r="31">
      <x:c r="A31" s="31"/>
      <x:c r="B31" s="31" t="str">
        <x:f>IFERROR(VLOOKUP(A31,'採用計画'!$A$5:$O$204,2,FALSE),"")</x:f>
      </x:c>
      <x:c r="C31" s="31"/>
      <x:c r="D31" s="31"/>
      <x:c r="E31" s="36"/>
      <x:c r="F31" s="36"/>
      <x:c r="G31" s="38"/>
      <x:c r="H31" s="31" t="str">
        <x:f>IF(OR($A31="",$C31=""),"",COUNTIFS('応募・選考管理'!$B$5:$B$504,$A31,'応募・選考管理'!$E$5:$E$504,$C31))</x:f>
      </x:c>
      <x:c r="I31" s="31" t="str">
        <x:f>IF(OR($A31="",$C31=""),"",COUNTIFS('応募・選考管理'!$B$5:$B$504,$A31,'応募・選考管理'!$E$5:$E$504,$C31,'応募・選考管理'!$G$5:$G$504,"通過"))</x:f>
      </x:c>
      <x:c r="J31" s="31" t="str">
        <x:f>IF(OR($A31="",$C31=""),"",COUNTIFS('応募・選考管理'!$B$5:$B$504,$A31,'応募・選考管理'!$E$5:$E$504,$C31,'応募・選考管理'!$H$5:$H$504,"&lt;&gt;未実施",'応募・選考管理'!$H$5:$H$504,"&lt;&gt;"))</x:f>
      </x:c>
      <x:c r="K31" s="31" t="str">
        <x:f>IF(OR($A31="",$C31=""),"",COUNTIFS('応募・選考管理'!$B$5:$B$504,$A31,'応募・選考管理'!$E$5:$E$504,$C31,'応募・選考管理'!$I$5:$I$504,"&lt;&gt;"))</x:f>
      </x:c>
      <x:c r="L31" s="31" t="str">
        <x:f>IF(OR($A31="",$C31=""),"",COUNTIFS('応募・選考管理'!$B$5:$B$504,$A31,'応募・選考管理'!$E$5:$E$504,$C31,'応募・選考管理'!$J$5:$J$504,"&lt;&gt;"))</x:f>
      </x:c>
      <x:c r="M31" s="31" t="str">
        <x:f>IF(OR($A31="",$C31=""),"",COUNTIFS('応募・選考管理'!$B$5:$B$504,$A31,'応募・選考管理'!$E$5:$E$504,$C31,'応募・選考管理'!$L$5:$L$504,"&lt;&gt;"))</x:f>
      </x:c>
      <x:c r="N31" s="40" t="str">
        <x:f>IFERROR(I31/H31,"")</x:f>
      </x:c>
      <x:c r="O31" s="40" t="str">
        <x:f>IFERROR(K31/J31,"")</x:f>
      </x:c>
      <x:c r="P31" s="40" t="str">
        <x:f>IFERROR(L31/K31,"")</x:f>
      </x:c>
      <x:c r="Q31" s="38" t="str">
        <x:f>IFERROR(G31/M31,"")</x:f>
      </x:c>
      <x:c r="R31" s="31"/>
    </x:row>
    <x:row r="32">
      <x:c r="A32" s="31"/>
      <x:c r="B32" s="31" t="str">
        <x:f>IFERROR(VLOOKUP(A32,'採用計画'!$A$5:$O$204,2,FALSE),"")</x:f>
      </x:c>
      <x:c r="C32" s="31"/>
      <x:c r="D32" s="31"/>
      <x:c r="E32" s="36"/>
      <x:c r="F32" s="36"/>
      <x:c r="G32" s="38"/>
      <x:c r="H32" s="31" t="str">
        <x:f>IF(OR($A32="",$C32=""),"",COUNTIFS('応募・選考管理'!$B$5:$B$504,$A32,'応募・選考管理'!$E$5:$E$504,$C32))</x:f>
      </x:c>
      <x:c r="I32" s="31" t="str">
        <x:f>IF(OR($A32="",$C32=""),"",COUNTIFS('応募・選考管理'!$B$5:$B$504,$A32,'応募・選考管理'!$E$5:$E$504,$C32,'応募・選考管理'!$G$5:$G$504,"通過"))</x:f>
      </x:c>
      <x:c r="J32" s="31" t="str">
        <x:f>IF(OR($A32="",$C32=""),"",COUNTIFS('応募・選考管理'!$B$5:$B$504,$A32,'応募・選考管理'!$E$5:$E$504,$C32,'応募・選考管理'!$H$5:$H$504,"&lt;&gt;未実施",'応募・選考管理'!$H$5:$H$504,"&lt;&gt;"))</x:f>
      </x:c>
      <x:c r="K32" s="31" t="str">
        <x:f>IF(OR($A32="",$C32=""),"",COUNTIFS('応募・選考管理'!$B$5:$B$504,$A32,'応募・選考管理'!$E$5:$E$504,$C32,'応募・選考管理'!$I$5:$I$504,"&lt;&gt;"))</x:f>
      </x:c>
      <x:c r="L32" s="31" t="str">
        <x:f>IF(OR($A32="",$C32=""),"",COUNTIFS('応募・選考管理'!$B$5:$B$504,$A32,'応募・選考管理'!$E$5:$E$504,$C32,'応募・選考管理'!$J$5:$J$504,"&lt;&gt;"))</x:f>
      </x:c>
      <x:c r="M32" s="31" t="str">
        <x:f>IF(OR($A32="",$C32=""),"",COUNTIFS('応募・選考管理'!$B$5:$B$504,$A32,'応募・選考管理'!$E$5:$E$504,$C32,'応募・選考管理'!$L$5:$L$504,"&lt;&gt;"))</x:f>
      </x:c>
      <x:c r="N32" s="40" t="str">
        <x:f>IFERROR(I32/H32,"")</x:f>
      </x:c>
      <x:c r="O32" s="40" t="str">
        <x:f>IFERROR(K32/J32,"")</x:f>
      </x:c>
      <x:c r="P32" s="40" t="str">
        <x:f>IFERROR(L32/K32,"")</x:f>
      </x:c>
      <x:c r="Q32" s="38" t="str">
        <x:f>IFERROR(G32/M32,"")</x:f>
      </x:c>
      <x:c r="R32" s="31"/>
    </x:row>
    <x:row r="33">
      <x:c r="A33" s="31"/>
      <x:c r="B33" s="31" t="str">
        <x:f>IFERROR(VLOOKUP(A33,'採用計画'!$A$5:$O$204,2,FALSE),"")</x:f>
      </x:c>
      <x:c r="C33" s="31"/>
      <x:c r="D33" s="31"/>
      <x:c r="E33" s="36"/>
      <x:c r="F33" s="36"/>
      <x:c r="G33" s="38"/>
      <x:c r="H33" s="31" t="str">
        <x:f>IF(OR($A33="",$C33=""),"",COUNTIFS('応募・選考管理'!$B$5:$B$504,$A33,'応募・選考管理'!$E$5:$E$504,$C33))</x:f>
      </x:c>
      <x:c r="I33" s="31" t="str">
        <x:f>IF(OR($A33="",$C33=""),"",COUNTIFS('応募・選考管理'!$B$5:$B$504,$A33,'応募・選考管理'!$E$5:$E$504,$C33,'応募・選考管理'!$G$5:$G$504,"通過"))</x:f>
      </x:c>
      <x:c r="J33" s="31" t="str">
        <x:f>IF(OR($A33="",$C33=""),"",COUNTIFS('応募・選考管理'!$B$5:$B$504,$A33,'応募・選考管理'!$E$5:$E$504,$C33,'応募・選考管理'!$H$5:$H$504,"&lt;&gt;未実施",'応募・選考管理'!$H$5:$H$504,"&lt;&gt;"))</x:f>
      </x:c>
      <x:c r="K33" s="31" t="str">
        <x:f>IF(OR($A33="",$C33=""),"",COUNTIFS('応募・選考管理'!$B$5:$B$504,$A33,'応募・選考管理'!$E$5:$E$504,$C33,'応募・選考管理'!$I$5:$I$504,"&lt;&gt;"))</x:f>
      </x:c>
      <x:c r="L33" s="31" t="str">
        <x:f>IF(OR($A33="",$C33=""),"",COUNTIFS('応募・選考管理'!$B$5:$B$504,$A33,'応募・選考管理'!$E$5:$E$504,$C33,'応募・選考管理'!$J$5:$J$504,"&lt;&gt;"))</x:f>
      </x:c>
      <x:c r="M33" s="31" t="str">
        <x:f>IF(OR($A33="",$C33=""),"",COUNTIFS('応募・選考管理'!$B$5:$B$504,$A33,'応募・選考管理'!$E$5:$E$504,$C33,'応募・選考管理'!$L$5:$L$504,"&lt;&gt;"))</x:f>
      </x:c>
      <x:c r="N33" s="40" t="str">
        <x:f>IFERROR(I33/H33,"")</x:f>
      </x:c>
      <x:c r="O33" s="40" t="str">
        <x:f>IFERROR(K33/J33,"")</x:f>
      </x:c>
      <x:c r="P33" s="40" t="str">
        <x:f>IFERROR(L33/K33,"")</x:f>
      </x:c>
      <x:c r="Q33" s="38" t="str">
        <x:f>IFERROR(G33/M33,"")</x:f>
      </x:c>
      <x:c r="R33" s="31"/>
    </x:row>
    <x:row r="34">
      <x:c r="A34" s="31"/>
      <x:c r="B34" s="31" t="str">
        <x:f>IFERROR(VLOOKUP(A34,'採用計画'!$A$5:$O$204,2,FALSE),"")</x:f>
      </x:c>
      <x:c r="C34" s="31"/>
      <x:c r="D34" s="31"/>
      <x:c r="E34" s="36"/>
      <x:c r="F34" s="36"/>
      <x:c r="G34" s="38"/>
      <x:c r="H34" s="31" t="str">
        <x:f>IF(OR($A34="",$C34=""),"",COUNTIFS('応募・選考管理'!$B$5:$B$504,$A34,'応募・選考管理'!$E$5:$E$504,$C34))</x:f>
      </x:c>
      <x:c r="I34" s="31" t="str">
        <x:f>IF(OR($A34="",$C34=""),"",COUNTIFS('応募・選考管理'!$B$5:$B$504,$A34,'応募・選考管理'!$E$5:$E$504,$C34,'応募・選考管理'!$G$5:$G$504,"通過"))</x:f>
      </x:c>
      <x:c r="J34" s="31" t="str">
        <x:f>IF(OR($A34="",$C34=""),"",COUNTIFS('応募・選考管理'!$B$5:$B$504,$A34,'応募・選考管理'!$E$5:$E$504,$C34,'応募・選考管理'!$H$5:$H$504,"&lt;&gt;未実施",'応募・選考管理'!$H$5:$H$504,"&lt;&gt;"))</x:f>
      </x:c>
      <x:c r="K34" s="31" t="str">
        <x:f>IF(OR($A34="",$C34=""),"",COUNTIFS('応募・選考管理'!$B$5:$B$504,$A34,'応募・選考管理'!$E$5:$E$504,$C34,'応募・選考管理'!$I$5:$I$504,"&lt;&gt;"))</x:f>
      </x:c>
      <x:c r="L34" s="31" t="str">
        <x:f>IF(OR($A34="",$C34=""),"",COUNTIFS('応募・選考管理'!$B$5:$B$504,$A34,'応募・選考管理'!$E$5:$E$504,$C34,'応募・選考管理'!$J$5:$J$504,"&lt;&gt;"))</x:f>
      </x:c>
      <x:c r="M34" s="31" t="str">
        <x:f>IF(OR($A34="",$C34=""),"",COUNTIFS('応募・選考管理'!$B$5:$B$504,$A34,'応募・選考管理'!$E$5:$E$504,$C34,'応募・選考管理'!$L$5:$L$504,"&lt;&gt;"))</x:f>
      </x:c>
      <x:c r="N34" s="40" t="str">
        <x:f>IFERROR(I34/H34,"")</x:f>
      </x:c>
      <x:c r="O34" s="40" t="str">
        <x:f>IFERROR(K34/J34,"")</x:f>
      </x:c>
      <x:c r="P34" s="40" t="str">
        <x:f>IFERROR(L34/K34,"")</x:f>
      </x:c>
      <x:c r="Q34" s="38" t="str">
        <x:f>IFERROR(G34/M34,"")</x:f>
      </x:c>
      <x:c r="R34" s="31"/>
    </x:row>
    <x:row r="35">
      <x:c r="A35" s="31"/>
      <x:c r="B35" s="31" t="str">
        <x:f>IFERROR(VLOOKUP(A35,'採用計画'!$A$5:$O$204,2,FALSE),"")</x:f>
      </x:c>
      <x:c r="C35" s="31"/>
      <x:c r="D35" s="31"/>
      <x:c r="E35" s="36"/>
      <x:c r="F35" s="36"/>
      <x:c r="G35" s="38"/>
      <x:c r="H35" s="31" t="str">
        <x:f>IF(OR($A35="",$C35=""),"",COUNTIFS('応募・選考管理'!$B$5:$B$504,$A35,'応募・選考管理'!$E$5:$E$504,$C35))</x:f>
      </x:c>
      <x:c r="I35" s="31" t="str">
        <x:f>IF(OR($A35="",$C35=""),"",COUNTIFS('応募・選考管理'!$B$5:$B$504,$A35,'応募・選考管理'!$E$5:$E$504,$C35,'応募・選考管理'!$G$5:$G$504,"通過"))</x:f>
      </x:c>
      <x:c r="J35" s="31" t="str">
        <x:f>IF(OR($A35="",$C35=""),"",COUNTIFS('応募・選考管理'!$B$5:$B$504,$A35,'応募・選考管理'!$E$5:$E$504,$C35,'応募・選考管理'!$H$5:$H$504,"&lt;&gt;未実施",'応募・選考管理'!$H$5:$H$504,"&lt;&gt;"))</x:f>
      </x:c>
      <x:c r="K35" s="31" t="str">
        <x:f>IF(OR($A35="",$C35=""),"",COUNTIFS('応募・選考管理'!$B$5:$B$504,$A35,'応募・選考管理'!$E$5:$E$504,$C35,'応募・選考管理'!$I$5:$I$504,"&lt;&gt;"))</x:f>
      </x:c>
      <x:c r="L35" s="31" t="str">
        <x:f>IF(OR($A35="",$C35=""),"",COUNTIFS('応募・選考管理'!$B$5:$B$504,$A35,'応募・選考管理'!$E$5:$E$504,$C35,'応募・選考管理'!$J$5:$J$504,"&lt;&gt;"))</x:f>
      </x:c>
      <x:c r="M35" s="31" t="str">
        <x:f>IF(OR($A35="",$C35=""),"",COUNTIFS('応募・選考管理'!$B$5:$B$504,$A35,'応募・選考管理'!$E$5:$E$504,$C35,'応募・選考管理'!$L$5:$L$504,"&lt;&gt;"))</x:f>
      </x:c>
      <x:c r="N35" s="40" t="str">
        <x:f>IFERROR(I35/H35,"")</x:f>
      </x:c>
      <x:c r="O35" s="40" t="str">
        <x:f>IFERROR(K35/J35,"")</x:f>
      </x:c>
      <x:c r="P35" s="40" t="str">
        <x:f>IFERROR(L35/K35,"")</x:f>
      </x:c>
      <x:c r="Q35" s="38" t="str">
        <x:f>IFERROR(G35/M35,"")</x:f>
      </x:c>
      <x:c r="R35" s="31"/>
    </x:row>
    <x:row r="36">
      <x:c r="A36" s="31"/>
      <x:c r="B36" s="31" t="str">
        <x:f>IFERROR(VLOOKUP(A36,'採用計画'!$A$5:$O$204,2,FALSE),"")</x:f>
      </x:c>
      <x:c r="C36" s="31"/>
      <x:c r="D36" s="31"/>
      <x:c r="E36" s="36"/>
      <x:c r="F36" s="36"/>
      <x:c r="G36" s="38"/>
      <x:c r="H36" s="31" t="str">
        <x:f>IF(OR($A36="",$C36=""),"",COUNTIFS('応募・選考管理'!$B$5:$B$504,$A36,'応募・選考管理'!$E$5:$E$504,$C36))</x:f>
      </x:c>
      <x:c r="I36" s="31" t="str">
        <x:f>IF(OR($A36="",$C36=""),"",COUNTIFS('応募・選考管理'!$B$5:$B$504,$A36,'応募・選考管理'!$E$5:$E$504,$C36,'応募・選考管理'!$G$5:$G$504,"通過"))</x:f>
      </x:c>
      <x:c r="J36" s="31" t="str">
        <x:f>IF(OR($A36="",$C36=""),"",COUNTIFS('応募・選考管理'!$B$5:$B$504,$A36,'応募・選考管理'!$E$5:$E$504,$C36,'応募・選考管理'!$H$5:$H$504,"&lt;&gt;未実施",'応募・選考管理'!$H$5:$H$504,"&lt;&gt;"))</x:f>
      </x:c>
      <x:c r="K36" s="31" t="str">
        <x:f>IF(OR($A36="",$C36=""),"",COUNTIFS('応募・選考管理'!$B$5:$B$504,$A36,'応募・選考管理'!$E$5:$E$504,$C36,'応募・選考管理'!$I$5:$I$504,"&lt;&gt;"))</x:f>
      </x:c>
      <x:c r="L36" s="31" t="str">
        <x:f>IF(OR($A36="",$C36=""),"",COUNTIFS('応募・選考管理'!$B$5:$B$504,$A36,'応募・選考管理'!$E$5:$E$504,$C36,'応募・選考管理'!$J$5:$J$504,"&lt;&gt;"))</x:f>
      </x:c>
      <x:c r="M36" s="31" t="str">
        <x:f>IF(OR($A36="",$C36=""),"",COUNTIFS('応募・選考管理'!$B$5:$B$504,$A36,'応募・選考管理'!$E$5:$E$504,$C36,'応募・選考管理'!$L$5:$L$504,"&lt;&gt;"))</x:f>
      </x:c>
      <x:c r="N36" s="40" t="str">
        <x:f>IFERROR(I36/H36,"")</x:f>
      </x:c>
      <x:c r="O36" s="40" t="str">
        <x:f>IFERROR(K36/J36,"")</x:f>
      </x:c>
      <x:c r="P36" s="40" t="str">
        <x:f>IFERROR(L36/K36,"")</x:f>
      </x:c>
      <x:c r="Q36" s="38" t="str">
        <x:f>IFERROR(G36/M36,"")</x:f>
      </x:c>
      <x:c r="R36" s="31"/>
    </x:row>
    <x:row r="37">
      <x:c r="A37" s="31"/>
      <x:c r="B37" s="31" t="str">
        <x:f>IFERROR(VLOOKUP(A37,'採用計画'!$A$5:$O$204,2,FALSE),"")</x:f>
      </x:c>
      <x:c r="C37" s="31"/>
      <x:c r="D37" s="31"/>
      <x:c r="E37" s="36"/>
      <x:c r="F37" s="36"/>
      <x:c r="G37" s="38"/>
      <x:c r="H37" s="31" t="str">
        <x:f>IF(OR($A37="",$C37=""),"",COUNTIFS('応募・選考管理'!$B$5:$B$504,$A37,'応募・選考管理'!$E$5:$E$504,$C37))</x:f>
      </x:c>
      <x:c r="I37" s="31" t="str">
        <x:f>IF(OR($A37="",$C37=""),"",COUNTIFS('応募・選考管理'!$B$5:$B$504,$A37,'応募・選考管理'!$E$5:$E$504,$C37,'応募・選考管理'!$G$5:$G$504,"通過"))</x:f>
      </x:c>
      <x:c r="J37" s="31" t="str">
        <x:f>IF(OR($A37="",$C37=""),"",COUNTIFS('応募・選考管理'!$B$5:$B$504,$A37,'応募・選考管理'!$E$5:$E$504,$C37,'応募・選考管理'!$H$5:$H$504,"&lt;&gt;未実施",'応募・選考管理'!$H$5:$H$504,"&lt;&gt;"))</x:f>
      </x:c>
      <x:c r="K37" s="31" t="str">
        <x:f>IF(OR($A37="",$C37=""),"",COUNTIFS('応募・選考管理'!$B$5:$B$504,$A37,'応募・選考管理'!$E$5:$E$504,$C37,'応募・選考管理'!$I$5:$I$504,"&lt;&gt;"))</x:f>
      </x:c>
      <x:c r="L37" s="31" t="str">
        <x:f>IF(OR($A37="",$C37=""),"",COUNTIFS('応募・選考管理'!$B$5:$B$504,$A37,'応募・選考管理'!$E$5:$E$504,$C37,'応募・選考管理'!$J$5:$J$504,"&lt;&gt;"))</x:f>
      </x:c>
      <x:c r="M37" s="31" t="str">
        <x:f>IF(OR($A37="",$C37=""),"",COUNTIFS('応募・選考管理'!$B$5:$B$504,$A37,'応募・選考管理'!$E$5:$E$504,$C37,'応募・選考管理'!$L$5:$L$504,"&lt;&gt;"))</x:f>
      </x:c>
      <x:c r="N37" s="40" t="str">
        <x:f>IFERROR(I37/H37,"")</x:f>
      </x:c>
      <x:c r="O37" s="40" t="str">
        <x:f>IFERROR(K37/J37,"")</x:f>
      </x:c>
      <x:c r="P37" s="40" t="str">
        <x:f>IFERROR(L37/K37,"")</x:f>
      </x:c>
      <x:c r="Q37" s="38" t="str">
        <x:f>IFERROR(G37/M37,"")</x:f>
      </x:c>
      <x:c r="R37" s="31"/>
    </x:row>
    <x:row r="38">
      <x:c r="A38" s="31"/>
      <x:c r="B38" s="31" t="str">
        <x:f>IFERROR(VLOOKUP(A38,'採用計画'!$A$5:$O$204,2,FALSE),"")</x:f>
      </x:c>
      <x:c r="C38" s="31"/>
      <x:c r="D38" s="31"/>
      <x:c r="E38" s="36"/>
      <x:c r="F38" s="36"/>
      <x:c r="G38" s="38"/>
      <x:c r="H38" s="31" t="str">
        <x:f>IF(OR($A38="",$C38=""),"",COUNTIFS('応募・選考管理'!$B$5:$B$504,$A38,'応募・選考管理'!$E$5:$E$504,$C38))</x:f>
      </x:c>
      <x:c r="I38" s="31" t="str">
        <x:f>IF(OR($A38="",$C38=""),"",COUNTIFS('応募・選考管理'!$B$5:$B$504,$A38,'応募・選考管理'!$E$5:$E$504,$C38,'応募・選考管理'!$G$5:$G$504,"通過"))</x:f>
      </x:c>
      <x:c r="J38" s="31" t="str">
        <x:f>IF(OR($A38="",$C38=""),"",COUNTIFS('応募・選考管理'!$B$5:$B$504,$A38,'応募・選考管理'!$E$5:$E$504,$C38,'応募・選考管理'!$H$5:$H$504,"&lt;&gt;未実施",'応募・選考管理'!$H$5:$H$504,"&lt;&gt;"))</x:f>
      </x:c>
      <x:c r="K38" s="31" t="str">
        <x:f>IF(OR($A38="",$C38=""),"",COUNTIFS('応募・選考管理'!$B$5:$B$504,$A38,'応募・選考管理'!$E$5:$E$504,$C38,'応募・選考管理'!$I$5:$I$504,"&lt;&gt;"))</x:f>
      </x:c>
      <x:c r="L38" s="31" t="str">
        <x:f>IF(OR($A38="",$C38=""),"",COUNTIFS('応募・選考管理'!$B$5:$B$504,$A38,'応募・選考管理'!$E$5:$E$504,$C38,'応募・選考管理'!$J$5:$J$504,"&lt;&gt;"))</x:f>
      </x:c>
      <x:c r="M38" s="31" t="str">
        <x:f>IF(OR($A38="",$C38=""),"",COUNTIFS('応募・選考管理'!$B$5:$B$504,$A38,'応募・選考管理'!$E$5:$E$504,$C38,'応募・選考管理'!$L$5:$L$504,"&lt;&gt;"))</x:f>
      </x:c>
      <x:c r="N38" s="40" t="str">
        <x:f>IFERROR(I38/H38,"")</x:f>
      </x:c>
      <x:c r="O38" s="40" t="str">
        <x:f>IFERROR(K38/J38,"")</x:f>
      </x:c>
      <x:c r="P38" s="40" t="str">
        <x:f>IFERROR(L38/K38,"")</x:f>
      </x:c>
      <x:c r="Q38" s="38" t="str">
        <x:f>IFERROR(G38/M38,"")</x:f>
      </x:c>
      <x:c r="R38" s="31"/>
    </x:row>
    <x:row r="39">
      <x:c r="A39" s="31"/>
      <x:c r="B39" s="31" t="str">
        <x:f>IFERROR(VLOOKUP(A39,'採用計画'!$A$5:$O$204,2,FALSE),"")</x:f>
      </x:c>
      <x:c r="C39" s="31"/>
      <x:c r="D39" s="31"/>
      <x:c r="E39" s="36"/>
      <x:c r="F39" s="36"/>
      <x:c r="G39" s="38"/>
      <x:c r="H39" s="31" t="str">
        <x:f>IF(OR($A39="",$C39=""),"",COUNTIFS('応募・選考管理'!$B$5:$B$504,$A39,'応募・選考管理'!$E$5:$E$504,$C39))</x:f>
      </x:c>
      <x:c r="I39" s="31" t="str">
        <x:f>IF(OR($A39="",$C39=""),"",COUNTIFS('応募・選考管理'!$B$5:$B$504,$A39,'応募・選考管理'!$E$5:$E$504,$C39,'応募・選考管理'!$G$5:$G$504,"通過"))</x:f>
      </x:c>
      <x:c r="J39" s="31" t="str">
        <x:f>IF(OR($A39="",$C39=""),"",COUNTIFS('応募・選考管理'!$B$5:$B$504,$A39,'応募・選考管理'!$E$5:$E$504,$C39,'応募・選考管理'!$H$5:$H$504,"&lt;&gt;未実施",'応募・選考管理'!$H$5:$H$504,"&lt;&gt;"))</x:f>
      </x:c>
      <x:c r="K39" s="31" t="str">
        <x:f>IF(OR($A39="",$C39=""),"",COUNTIFS('応募・選考管理'!$B$5:$B$504,$A39,'応募・選考管理'!$E$5:$E$504,$C39,'応募・選考管理'!$I$5:$I$504,"&lt;&gt;"))</x:f>
      </x:c>
      <x:c r="L39" s="31" t="str">
        <x:f>IF(OR($A39="",$C39=""),"",COUNTIFS('応募・選考管理'!$B$5:$B$504,$A39,'応募・選考管理'!$E$5:$E$504,$C39,'応募・選考管理'!$J$5:$J$504,"&lt;&gt;"))</x:f>
      </x:c>
      <x:c r="M39" s="31" t="str">
        <x:f>IF(OR($A39="",$C39=""),"",COUNTIFS('応募・選考管理'!$B$5:$B$504,$A39,'応募・選考管理'!$E$5:$E$504,$C39,'応募・選考管理'!$L$5:$L$504,"&lt;&gt;"))</x:f>
      </x:c>
      <x:c r="N39" s="40" t="str">
        <x:f>IFERROR(I39/H39,"")</x:f>
      </x:c>
      <x:c r="O39" s="40" t="str">
        <x:f>IFERROR(K39/J39,"")</x:f>
      </x:c>
      <x:c r="P39" s="40" t="str">
        <x:f>IFERROR(L39/K39,"")</x:f>
      </x:c>
      <x:c r="Q39" s="38" t="str">
        <x:f>IFERROR(G39/M39,"")</x:f>
      </x:c>
      <x:c r="R39" s="31"/>
    </x:row>
    <x:row r="40">
      <x:c r="A40" s="31"/>
      <x:c r="B40" s="31" t="str">
        <x:f>IFERROR(VLOOKUP(A40,'採用計画'!$A$5:$O$204,2,FALSE),"")</x:f>
      </x:c>
      <x:c r="C40" s="31"/>
      <x:c r="D40" s="31"/>
      <x:c r="E40" s="36"/>
      <x:c r="F40" s="36"/>
      <x:c r="G40" s="38"/>
      <x:c r="H40" s="31" t="str">
        <x:f>IF(OR($A40="",$C40=""),"",COUNTIFS('応募・選考管理'!$B$5:$B$504,$A40,'応募・選考管理'!$E$5:$E$504,$C40))</x:f>
      </x:c>
      <x:c r="I40" s="31" t="str">
        <x:f>IF(OR($A40="",$C40=""),"",COUNTIFS('応募・選考管理'!$B$5:$B$504,$A40,'応募・選考管理'!$E$5:$E$504,$C40,'応募・選考管理'!$G$5:$G$504,"通過"))</x:f>
      </x:c>
      <x:c r="J40" s="31" t="str">
        <x:f>IF(OR($A40="",$C40=""),"",COUNTIFS('応募・選考管理'!$B$5:$B$504,$A40,'応募・選考管理'!$E$5:$E$504,$C40,'応募・選考管理'!$H$5:$H$504,"&lt;&gt;未実施",'応募・選考管理'!$H$5:$H$504,"&lt;&gt;"))</x:f>
      </x:c>
      <x:c r="K40" s="31" t="str">
        <x:f>IF(OR($A40="",$C40=""),"",COUNTIFS('応募・選考管理'!$B$5:$B$504,$A40,'応募・選考管理'!$E$5:$E$504,$C40,'応募・選考管理'!$I$5:$I$504,"&lt;&gt;"))</x:f>
      </x:c>
      <x:c r="L40" s="31" t="str">
        <x:f>IF(OR($A40="",$C40=""),"",COUNTIFS('応募・選考管理'!$B$5:$B$504,$A40,'応募・選考管理'!$E$5:$E$504,$C40,'応募・選考管理'!$J$5:$J$504,"&lt;&gt;"))</x:f>
      </x:c>
      <x:c r="M40" s="31" t="str">
        <x:f>IF(OR($A40="",$C40=""),"",COUNTIFS('応募・選考管理'!$B$5:$B$504,$A40,'応募・選考管理'!$E$5:$E$504,$C40,'応募・選考管理'!$L$5:$L$504,"&lt;&gt;"))</x:f>
      </x:c>
      <x:c r="N40" s="40" t="str">
        <x:f>IFERROR(I40/H40,"")</x:f>
      </x:c>
      <x:c r="O40" s="40" t="str">
        <x:f>IFERROR(K40/J40,"")</x:f>
      </x:c>
      <x:c r="P40" s="40" t="str">
        <x:f>IFERROR(L40/K40,"")</x:f>
      </x:c>
      <x:c r="Q40" s="38" t="str">
        <x:f>IFERROR(G40/M40,"")</x:f>
      </x:c>
      <x:c r="R40" s="31"/>
    </x:row>
    <x:row r="41">
      <x:c r="A41" s="31"/>
      <x:c r="B41" s="31" t="str">
        <x:f>IFERROR(VLOOKUP(A41,'採用計画'!$A$5:$O$204,2,FALSE),"")</x:f>
      </x:c>
      <x:c r="C41" s="31"/>
      <x:c r="D41" s="31"/>
      <x:c r="E41" s="36"/>
      <x:c r="F41" s="36"/>
      <x:c r="G41" s="38"/>
      <x:c r="H41" s="31" t="str">
        <x:f>IF(OR($A41="",$C41=""),"",COUNTIFS('応募・選考管理'!$B$5:$B$504,$A41,'応募・選考管理'!$E$5:$E$504,$C41))</x:f>
      </x:c>
      <x:c r="I41" s="31" t="str">
        <x:f>IF(OR($A41="",$C41=""),"",COUNTIFS('応募・選考管理'!$B$5:$B$504,$A41,'応募・選考管理'!$E$5:$E$504,$C41,'応募・選考管理'!$G$5:$G$504,"通過"))</x:f>
      </x:c>
      <x:c r="J41" s="31" t="str">
        <x:f>IF(OR($A41="",$C41=""),"",COUNTIFS('応募・選考管理'!$B$5:$B$504,$A41,'応募・選考管理'!$E$5:$E$504,$C41,'応募・選考管理'!$H$5:$H$504,"&lt;&gt;未実施",'応募・選考管理'!$H$5:$H$504,"&lt;&gt;"))</x:f>
      </x:c>
      <x:c r="K41" s="31" t="str">
        <x:f>IF(OR($A41="",$C41=""),"",COUNTIFS('応募・選考管理'!$B$5:$B$504,$A41,'応募・選考管理'!$E$5:$E$504,$C41,'応募・選考管理'!$I$5:$I$504,"&lt;&gt;"))</x:f>
      </x:c>
      <x:c r="L41" s="31" t="str">
        <x:f>IF(OR($A41="",$C41=""),"",COUNTIFS('応募・選考管理'!$B$5:$B$504,$A41,'応募・選考管理'!$E$5:$E$504,$C41,'応募・選考管理'!$J$5:$J$504,"&lt;&gt;"))</x:f>
      </x:c>
      <x:c r="M41" s="31" t="str">
        <x:f>IF(OR($A41="",$C41=""),"",COUNTIFS('応募・選考管理'!$B$5:$B$504,$A41,'応募・選考管理'!$E$5:$E$504,$C41,'応募・選考管理'!$L$5:$L$504,"&lt;&gt;"))</x:f>
      </x:c>
      <x:c r="N41" s="40" t="str">
        <x:f>IFERROR(I41/H41,"")</x:f>
      </x:c>
      <x:c r="O41" s="40" t="str">
        <x:f>IFERROR(K41/J41,"")</x:f>
      </x:c>
      <x:c r="P41" s="40" t="str">
        <x:f>IFERROR(L41/K41,"")</x:f>
      </x:c>
      <x:c r="Q41" s="38" t="str">
        <x:f>IFERROR(G41/M41,"")</x:f>
      </x:c>
      <x:c r="R41" s="31"/>
    </x:row>
    <x:row r="42">
      <x:c r="A42" s="31"/>
      <x:c r="B42" s="31" t="str">
        <x:f>IFERROR(VLOOKUP(A42,'採用計画'!$A$5:$O$204,2,FALSE),"")</x:f>
      </x:c>
      <x:c r="C42" s="31"/>
      <x:c r="D42" s="31"/>
      <x:c r="E42" s="36"/>
      <x:c r="F42" s="36"/>
      <x:c r="G42" s="38"/>
      <x:c r="H42" s="31" t="str">
        <x:f>IF(OR($A42="",$C42=""),"",COUNTIFS('応募・選考管理'!$B$5:$B$504,$A42,'応募・選考管理'!$E$5:$E$504,$C42))</x:f>
      </x:c>
      <x:c r="I42" s="31" t="str">
        <x:f>IF(OR($A42="",$C42=""),"",COUNTIFS('応募・選考管理'!$B$5:$B$504,$A42,'応募・選考管理'!$E$5:$E$504,$C42,'応募・選考管理'!$G$5:$G$504,"通過"))</x:f>
      </x:c>
      <x:c r="J42" s="31" t="str">
        <x:f>IF(OR($A42="",$C42=""),"",COUNTIFS('応募・選考管理'!$B$5:$B$504,$A42,'応募・選考管理'!$E$5:$E$504,$C42,'応募・選考管理'!$H$5:$H$504,"&lt;&gt;未実施",'応募・選考管理'!$H$5:$H$504,"&lt;&gt;"))</x:f>
      </x:c>
      <x:c r="K42" s="31" t="str">
        <x:f>IF(OR($A42="",$C42=""),"",COUNTIFS('応募・選考管理'!$B$5:$B$504,$A42,'応募・選考管理'!$E$5:$E$504,$C42,'応募・選考管理'!$I$5:$I$504,"&lt;&gt;"))</x:f>
      </x:c>
      <x:c r="L42" s="31" t="str">
        <x:f>IF(OR($A42="",$C42=""),"",COUNTIFS('応募・選考管理'!$B$5:$B$504,$A42,'応募・選考管理'!$E$5:$E$504,$C42,'応募・選考管理'!$J$5:$J$504,"&lt;&gt;"))</x:f>
      </x:c>
      <x:c r="M42" s="31" t="str">
        <x:f>IF(OR($A42="",$C42=""),"",COUNTIFS('応募・選考管理'!$B$5:$B$504,$A42,'応募・選考管理'!$E$5:$E$504,$C42,'応募・選考管理'!$L$5:$L$504,"&lt;&gt;"))</x:f>
      </x:c>
      <x:c r="N42" s="40" t="str">
        <x:f>IFERROR(I42/H42,"")</x:f>
      </x:c>
      <x:c r="O42" s="40" t="str">
        <x:f>IFERROR(K42/J42,"")</x:f>
      </x:c>
      <x:c r="P42" s="40" t="str">
        <x:f>IFERROR(L42/K42,"")</x:f>
      </x:c>
      <x:c r="Q42" s="38" t="str">
        <x:f>IFERROR(G42/M42,"")</x:f>
      </x:c>
      <x:c r="R42" s="31"/>
    </x:row>
    <x:row r="43">
      <x:c r="A43" s="31"/>
      <x:c r="B43" s="31" t="str">
        <x:f>IFERROR(VLOOKUP(A43,'採用計画'!$A$5:$O$204,2,FALSE),"")</x:f>
      </x:c>
      <x:c r="C43" s="31"/>
      <x:c r="D43" s="31"/>
      <x:c r="E43" s="36"/>
      <x:c r="F43" s="36"/>
      <x:c r="G43" s="38"/>
      <x:c r="H43" s="31" t="str">
        <x:f>IF(OR($A43="",$C43=""),"",COUNTIFS('応募・選考管理'!$B$5:$B$504,$A43,'応募・選考管理'!$E$5:$E$504,$C43))</x:f>
      </x:c>
      <x:c r="I43" s="31" t="str">
        <x:f>IF(OR($A43="",$C43=""),"",COUNTIFS('応募・選考管理'!$B$5:$B$504,$A43,'応募・選考管理'!$E$5:$E$504,$C43,'応募・選考管理'!$G$5:$G$504,"通過"))</x:f>
      </x:c>
      <x:c r="J43" s="31" t="str">
        <x:f>IF(OR($A43="",$C43=""),"",COUNTIFS('応募・選考管理'!$B$5:$B$504,$A43,'応募・選考管理'!$E$5:$E$504,$C43,'応募・選考管理'!$H$5:$H$504,"&lt;&gt;未実施",'応募・選考管理'!$H$5:$H$504,"&lt;&gt;"))</x:f>
      </x:c>
      <x:c r="K43" s="31" t="str">
        <x:f>IF(OR($A43="",$C43=""),"",COUNTIFS('応募・選考管理'!$B$5:$B$504,$A43,'応募・選考管理'!$E$5:$E$504,$C43,'応募・選考管理'!$I$5:$I$504,"&lt;&gt;"))</x:f>
      </x:c>
      <x:c r="L43" s="31" t="str">
        <x:f>IF(OR($A43="",$C43=""),"",COUNTIFS('応募・選考管理'!$B$5:$B$504,$A43,'応募・選考管理'!$E$5:$E$504,$C43,'応募・選考管理'!$J$5:$J$504,"&lt;&gt;"))</x:f>
      </x:c>
      <x:c r="M43" s="31" t="str">
        <x:f>IF(OR($A43="",$C43=""),"",COUNTIFS('応募・選考管理'!$B$5:$B$504,$A43,'応募・選考管理'!$E$5:$E$504,$C43,'応募・選考管理'!$L$5:$L$504,"&lt;&gt;"))</x:f>
      </x:c>
      <x:c r="N43" s="40" t="str">
        <x:f>IFERROR(I43/H43,"")</x:f>
      </x:c>
      <x:c r="O43" s="40" t="str">
        <x:f>IFERROR(K43/J43,"")</x:f>
      </x:c>
      <x:c r="P43" s="40" t="str">
        <x:f>IFERROR(L43/K43,"")</x:f>
      </x:c>
      <x:c r="Q43" s="38" t="str">
        <x:f>IFERROR(G43/M43,"")</x:f>
      </x:c>
      <x:c r="R43" s="31"/>
    </x:row>
    <x:row r="44">
      <x:c r="A44" s="31"/>
      <x:c r="B44" s="31" t="str">
        <x:f>IFERROR(VLOOKUP(A44,'採用計画'!$A$5:$O$204,2,FALSE),"")</x:f>
      </x:c>
      <x:c r="C44" s="31"/>
      <x:c r="D44" s="31"/>
      <x:c r="E44" s="36"/>
      <x:c r="F44" s="36"/>
      <x:c r="G44" s="38"/>
      <x:c r="H44" s="31" t="str">
        <x:f>IF(OR($A44="",$C44=""),"",COUNTIFS('応募・選考管理'!$B$5:$B$504,$A44,'応募・選考管理'!$E$5:$E$504,$C44))</x:f>
      </x:c>
      <x:c r="I44" s="31" t="str">
        <x:f>IF(OR($A44="",$C44=""),"",COUNTIFS('応募・選考管理'!$B$5:$B$504,$A44,'応募・選考管理'!$E$5:$E$504,$C44,'応募・選考管理'!$G$5:$G$504,"通過"))</x:f>
      </x:c>
      <x:c r="J44" s="31" t="str">
        <x:f>IF(OR($A44="",$C44=""),"",COUNTIFS('応募・選考管理'!$B$5:$B$504,$A44,'応募・選考管理'!$E$5:$E$504,$C44,'応募・選考管理'!$H$5:$H$504,"&lt;&gt;未実施",'応募・選考管理'!$H$5:$H$504,"&lt;&gt;"))</x:f>
      </x:c>
      <x:c r="K44" s="31" t="str">
        <x:f>IF(OR($A44="",$C44=""),"",COUNTIFS('応募・選考管理'!$B$5:$B$504,$A44,'応募・選考管理'!$E$5:$E$504,$C44,'応募・選考管理'!$I$5:$I$504,"&lt;&gt;"))</x:f>
      </x:c>
      <x:c r="L44" s="31" t="str">
        <x:f>IF(OR($A44="",$C44=""),"",COUNTIFS('応募・選考管理'!$B$5:$B$504,$A44,'応募・選考管理'!$E$5:$E$504,$C44,'応募・選考管理'!$J$5:$J$504,"&lt;&gt;"))</x:f>
      </x:c>
      <x:c r="M44" s="31" t="str">
        <x:f>IF(OR($A44="",$C44=""),"",COUNTIFS('応募・選考管理'!$B$5:$B$504,$A44,'応募・選考管理'!$E$5:$E$504,$C44,'応募・選考管理'!$L$5:$L$504,"&lt;&gt;"))</x:f>
      </x:c>
      <x:c r="N44" s="40" t="str">
        <x:f>IFERROR(I44/H44,"")</x:f>
      </x:c>
      <x:c r="O44" s="40" t="str">
        <x:f>IFERROR(K44/J44,"")</x:f>
      </x:c>
      <x:c r="P44" s="40" t="str">
        <x:f>IFERROR(L44/K44,"")</x:f>
      </x:c>
      <x:c r="Q44" s="38" t="str">
        <x:f>IFERROR(G44/M44,"")</x:f>
      </x:c>
      <x:c r="R44" s="31"/>
    </x:row>
    <x:row r="45">
      <x:c r="A45" s="31"/>
      <x:c r="B45" s="31" t="str">
        <x:f>IFERROR(VLOOKUP(A45,'採用計画'!$A$5:$O$204,2,FALSE),"")</x:f>
      </x:c>
      <x:c r="C45" s="31"/>
      <x:c r="D45" s="31"/>
      <x:c r="E45" s="36"/>
      <x:c r="F45" s="36"/>
      <x:c r="G45" s="38"/>
      <x:c r="H45" s="31" t="str">
        <x:f>IF(OR($A45="",$C45=""),"",COUNTIFS('応募・選考管理'!$B$5:$B$504,$A45,'応募・選考管理'!$E$5:$E$504,$C45))</x:f>
      </x:c>
      <x:c r="I45" s="31" t="str">
        <x:f>IF(OR($A45="",$C45=""),"",COUNTIFS('応募・選考管理'!$B$5:$B$504,$A45,'応募・選考管理'!$E$5:$E$504,$C45,'応募・選考管理'!$G$5:$G$504,"通過"))</x:f>
      </x:c>
      <x:c r="J45" s="31" t="str">
        <x:f>IF(OR($A45="",$C45=""),"",COUNTIFS('応募・選考管理'!$B$5:$B$504,$A45,'応募・選考管理'!$E$5:$E$504,$C45,'応募・選考管理'!$H$5:$H$504,"&lt;&gt;未実施",'応募・選考管理'!$H$5:$H$504,"&lt;&gt;"))</x:f>
      </x:c>
      <x:c r="K45" s="31" t="str">
        <x:f>IF(OR($A45="",$C45=""),"",COUNTIFS('応募・選考管理'!$B$5:$B$504,$A45,'応募・選考管理'!$E$5:$E$504,$C45,'応募・選考管理'!$I$5:$I$504,"&lt;&gt;"))</x:f>
      </x:c>
      <x:c r="L45" s="31" t="str">
        <x:f>IF(OR($A45="",$C45=""),"",COUNTIFS('応募・選考管理'!$B$5:$B$504,$A45,'応募・選考管理'!$E$5:$E$504,$C45,'応募・選考管理'!$J$5:$J$504,"&lt;&gt;"))</x:f>
      </x:c>
      <x:c r="M45" s="31" t="str">
        <x:f>IF(OR($A45="",$C45=""),"",COUNTIFS('応募・選考管理'!$B$5:$B$504,$A45,'応募・選考管理'!$E$5:$E$504,$C45,'応募・選考管理'!$L$5:$L$504,"&lt;&gt;"))</x:f>
      </x:c>
      <x:c r="N45" s="40" t="str">
        <x:f>IFERROR(I45/H45,"")</x:f>
      </x:c>
      <x:c r="O45" s="40" t="str">
        <x:f>IFERROR(K45/J45,"")</x:f>
      </x:c>
      <x:c r="P45" s="40" t="str">
        <x:f>IFERROR(L45/K45,"")</x:f>
      </x:c>
      <x:c r="Q45" s="38" t="str">
        <x:f>IFERROR(G45/M45,"")</x:f>
      </x:c>
      <x:c r="R45" s="31"/>
    </x:row>
    <x:row r="46">
      <x:c r="A46" s="31"/>
      <x:c r="B46" s="31" t="str">
        <x:f>IFERROR(VLOOKUP(A46,'採用計画'!$A$5:$O$204,2,FALSE),"")</x:f>
      </x:c>
      <x:c r="C46" s="31"/>
      <x:c r="D46" s="31"/>
      <x:c r="E46" s="36"/>
      <x:c r="F46" s="36"/>
      <x:c r="G46" s="38"/>
      <x:c r="H46" s="31" t="str">
        <x:f>IF(OR($A46="",$C46=""),"",COUNTIFS('応募・選考管理'!$B$5:$B$504,$A46,'応募・選考管理'!$E$5:$E$504,$C46))</x:f>
      </x:c>
      <x:c r="I46" s="31" t="str">
        <x:f>IF(OR($A46="",$C46=""),"",COUNTIFS('応募・選考管理'!$B$5:$B$504,$A46,'応募・選考管理'!$E$5:$E$504,$C46,'応募・選考管理'!$G$5:$G$504,"通過"))</x:f>
      </x:c>
      <x:c r="J46" s="31" t="str">
        <x:f>IF(OR($A46="",$C46=""),"",COUNTIFS('応募・選考管理'!$B$5:$B$504,$A46,'応募・選考管理'!$E$5:$E$504,$C46,'応募・選考管理'!$H$5:$H$504,"&lt;&gt;未実施",'応募・選考管理'!$H$5:$H$504,"&lt;&gt;"))</x:f>
      </x:c>
      <x:c r="K46" s="31" t="str">
        <x:f>IF(OR($A46="",$C46=""),"",COUNTIFS('応募・選考管理'!$B$5:$B$504,$A46,'応募・選考管理'!$E$5:$E$504,$C46,'応募・選考管理'!$I$5:$I$504,"&lt;&gt;"))</x:f>
      </x:c>
      <x:c r="L46" s="31" t="str">
        <x:f>IF(OR($A46="",$C46=""),"",COUNTIFS('応募・選考管理'!$B$5:$B$504,$A46,'応募・選考管理'!$E$5:$E$504,$C46,'応募・選考管理'!$J$5:$J$504,"&lt;&gt;"))</x:f>
      </x:c>
      <x:c r="M46" s="31" t="str">
        <x:f>IF(OR($A46="",$C46=""),"",COUNTIFS('応募・選考管理'!$B$5:$B$504,$A46,'応募・選考管理'!$E$5:$E$504,$C46,'応募・選考管理'!$L$5:$L$504,"&lt;&gt;"))</x:f>
      </x:c>
      <x:c r="N46" s="40" t="str">
        <x:f>IFERROR(I46/H46,"")</x:f>
      </x:c>
      <x:c r="O46" s="40" t="str">
        <x:f>IFERROR(K46/J46,"")</x:f>
      </x:c>
      <x:c r="P46" s="40" t="str">
        <x:f>IFERROR(L46/K46,"")</x:f>
      </x:c>
      <x:c r="Q46" s="38" t="str">
        <x:f>IFERROR(G46/M46,"")</x:f>
      </x:c>
      <x:c r="R46" s="31"/>
    </x:row>
    <x:row r="47">
      <x:c r="A47" s="31"/>
      <x:c r="B47" s="31" t="str">
        <x:f>IFERROR(VLOOKUP(A47,'採用計画'!$A$5:$O$204,2,FALSE),"")</x:f>
      </x:c>
      <x:c r="C47" s="31"/>
      <x:c r="D47" s="31"/>
      <x:c r="E47" s="36"/>
      <x:c r="F47" s="36"/>
      <x:c r="G47" s="38"/>
      <x:c r="H47" s="31" t="str">
        <x:f>IF(OR($A47="",$C47=""),"",COUNTIFS('応募・選考管理'!$B$5:$B$504,$A47,'応募・選考管理'!$E$5:$E$504,$C47))</x:f>
      </x:c>
      <x:c r="I47" s="31" t="str">
        <x:f>IF(OR($A47="",$C47=""),"",COUNTIFS('応募・選考管理'!$B$5:$B$504,$A47,'応募・選考管理'!$E$5:$E$504,$C47,'応募・選考管理'!$G$5:$G$504,"通過"))</x:f>
      </x:c>
      <x:c r="J47" s="31" t="str">
        <x:f>IF(OR($A47="",$C47=""),"",COUNTIFS('応募・選考管理'!$B$5:$B$504,$A47,'応募・選考管理'!$E$5:$E$504,$C47,'応募・選考管理'!$H$5:$H$504,"&lt;&gt;未実施",'応募・選考管理'!$H$5:$H$504,"&lt;&gt;"))</x:f>
      </x:c>
      <x:c r="K47" s="31" t="str">
        <x:f>IF(OR($A47="",$C47=""),"",COUNTIFS('応募・選考管理'!$B$5:$B$504,$A47,'応募・選考管理'!$E$5:$E$504,$C47,'応募・選考管理'!$I$5:$I$504,"&lt;&gt;"))</x:f>
      </x:c>
      <x:c r="L47" s="31" t="str">
        <x:f>IF(OR($A47="",$C47=""),"",COUNTIFS('応募・選考管理'!$B$5:$B$504,$A47,'応募・選考管理'!$E$5:$E$504,$C47,'応募・選考管理'!$J$5:$J$504,"&lt;&gt;"))</x:f>
      </x:c>
      <x:c r="M47" s="31" t="str">
        <x:f>IF(OR($A47="",$C47=""),"",COUNTIFS('応募・選考管理'!$B$5:$B$504,$A47,'応募・選考管理'!$E$5:$E$504,$C47,'応募・選考管理'!$L$5:$L$504,"&lt;&gt;"))</x:f>
      </x:c>
      <x:c r="N47" s="40" t="str">
        <x:f>IFERROR(I47/H47,"")</x:f>
      </x:c>
      <x:c r="O47" s="40" t="str">
        <x:f>IFERROR(K47/J47,"")</x:f>
      </x:c>
      <x:c r="P47" s="40" t="str">
        <x:f>IFERROR(L47/K47,"")</x:f>
      </x:c>
      <x:c r="Q47" s="38" t="str">
        <x:f>IFERROR(G47/M47,"")</x:f>
      </x:c>
      <x:c r="R47" s="31"/>
    </x:row>
    <x:row r="48">
      <x:c r="A48" s="31"/>
      <x:c r="B48" s="31" t="str">
        <x:f>IFERROR(VLOOKUP(A48,'採用計画'!$A$5:$O$204,2,FALSE),"")</x:f>
      </x:c>
      <x:c r="C48" s="31"/>
      <x:c r="D48" s="31"/>
      <x:c r="E48" s="36"/>
      <x:c r="F48" s="36"/>
      <x:c r="G48" s="38"/>
      <x:c r="H48" s="31" t="str">
        <x:f>IF(OR($A48="",$C48=""),"",COUNTIFS('応募・選考管理'!$B$5:$B$504,$A48,'応募・選考管理'!$E$5:$E$504,$C48))</x:f>
      </x:c>
      <x:c r="I48" s="31" t="str">
        <x:f>IF(OR($A48="",$C48=""),"",COUNTIFS('応募・選考管理'!$B$5:$B$504,$A48,'応募・選考管理'!$E$5:$E$504,$C48,'応募・選考管理'!$G$5:$G$504,"通過"))</x:f>
      </x:c>
      <x:c r="J48" s="31" t="str">
        <x:f>IF(OR($A48="",$C48=""),"",COUNTIFS('応募・選考管理'!$B$5:$B$504,$A48,'応募・選考管理'!$E$5:$E$504,$C48,'応募・選考管理'!$H$5:$H$504,"&lt;&gt;未実施",'応募・選考管理'!$H$5:$H$504,"&lt;&gt;"))</x:f>
      </x:c>
      <x:c r="K48" s="31" t="str">
        <x:f>IF(OR($A48="",$C48=""),"",COUNTIFS('応募・選考管理'!$B$5:$B$504,$A48,'応募・選考管理'!$E$5:$E$504,$C48,'応募・選考管理'!$I$5:$I$504,"&lt;&gt;"))</x:f>
      </x:c>
      <x:c r="L48" s="31" t="str">
        <x:f>IF(OR($A48="",$C48=""),"",COUNTIFS('応募・選考管理'!$B$5:$B$504,$A48,'応募・選考管理'!$E$5:$E$504,$C48,'応募・選考管理'!$J$5:$J$504,"&lt;&gt;"))</x:f>
      </x:c>
      <x:c r="M48" s="31" t="str">
        <x:f>IF(OR($A48="",$C48=""),"",COUNTIFS('応募・選考管理'!$B$5:$B$504,$A48,'応募・選考管理'!$E$5:$E$504,$C48,'応募・選考管理'!$L$5:$L$504,"&lt;&gt;"))</x:f>
      </x:c>
      <x:c r="N48" s="40" t="str">
        <x:f>IFERROR(I48/H48,"")</x:f>
      </x:c>
      <x:c r="O48" s="40" t="str">
        <x:f>IFERROR(K48/J48,"")</x:f>
      </x:c>
      <x:c r="P48" s="40" t="str">
        <x:f>IFERROR(L48/K48,"")</x:f>
      </x:c>
      <x:c r="Q48" s="38" t="str">
        <x:f>IFERROR(G48/M48,"")</x:f>
      </x:c>
      <x:c r="R48" s="31"/>
    </x:row>
    <x:row r="49">
      <x:c r="A49" s="31"/>
      <x:c r="B49" s="31" t="str">
        <x:f>IFERROR(VLOOKUP(A49,'採用計画'!$A$5:$O$204,2,FALSE),"")</x:f>
      </x:c>
      <x:c r="C49" s="31"/>
      <x:c r="D49" s="31"/>
      <x:c r="E49" s="36"/>
      <x:c r="F49" s="36"/>
      <x:c r="G49" s="38"/>
      <x:c r="H49" s="31" t="str">
        <x:f>IF(OR($A49="",$C49=""),"",COUNTIFS('応募・選考管理'!$B$5:$B$504,$A49,'応募・選考管理'!$E$5:$E$504,$C49))</x:f>
      </x:c>
      <x:c r="I49" s="31" t="str">
        <x:f>IF(OR($A49="",$C49=""),"",COUNTIFS('応募・選考管理'!$B$5:$B$504,$A49,'応募・選考管理'!$E$5:$E$504,$C49,'応募・選考管理'!$G$5:$G$504,"通過"))</x:f>
      </x:c>
      <x:c r="J49" s="31" t="str">
        <x:f>IF(OR($A49="",$C49=""),"",COUNTIFS('応募・選考管理'!$B$5:$B$504,$A49,'応募・選考管理'!$E$5:$E$504,$C49,'応募・選考管理'!$H$5:$H$504,"&lt;&gt;未実施",'応募・選考管理'!$H$5:$H$504,"&lt;&gt;"))</x:f>
      </x:c>
      <x:c r="K49" s="31" t="str">
        <x:f>IF(OR($A49="",$C49=""),"",COUNTIFS('応募・選考管理'!$B$5:$B$504,$A49,'応募・選考管理'!$E$5:$E$504,$C49,'応募・選考管理'!$I$5:$I$504,"&lt;&gt;"))</x:f>
      </x:c>
      <x:c r="L49" s="31" t="str">
        <x:f>IF(OR($A49="",$C49=""),"",COUNTIFS('応募・選考管理'!$B$5:$B$504,$A49,'応募・選考管理'!$E$5:$E$504,$C49,'応募・選考管理'!$J$5:$J$504,"&lt;&gt;"))</x:f>
      </x:c>
      <x:c r="M49" s="31" t="str">
        <x:f>IF(OR($A49="",$C49=""),"",COUNTIFS('応募・選考管理'!$B$5:$B$504,$A49,'応募・選考管理'!$E$5:$E$504,$C49,'応募・選考管理'!$L$5:$L$504,"&lt;&gt;"))</x:f>
      </x:c>
      <x:c r="N49" s="40" t="str">
        <x:f>IFERROR(I49/H49,"")</x:f>
      </x:c>
      <x:c r="O49" s="40" t="str">
        <x:f>IFERROR(K49/J49,"")</x:f>
      </x:c>
      <x:c r="P49" s="40" t="str">
        <x:f>IFERROR(L49/K49,"")</x:f>
      </x:c>
      <x:c r="Q49" s="38" t="str">
        <x:f>IFERROR(G49/M49,"")</x:f>
      </x:c>
      <x:c r="R49" s="31"/>
    </x:row>
    <x:row r="50">
      <x:c r="A50" s="31"/>
      <x:c r="B50" s="31" t="str">
        <x:f>IFERROR(VLOOKUP(A50,'採用計画'!$A$5:$O$204,2,FALSE),"")</x:f>
      </x:c>
      <x:c r="C50" s="31"/>
      <x:c r="D50" s="31"/>
      <x:c r="E50" s="36"/>
      <x:c r="F50" s="36"/>
      <x:c r="G50" s="38"/>
      <x:c r="H50" s="31" t="str">
        <x:f>IF(OR($A50="",$C50=""),"",COUNTIFS('応募・選考管理'!$B$5:$B$504,$A50,'応募・選考管理'!$E$5:$E$504,$C50))</x:f>
      </x:c>
      <x:c r="I50" s="31" t="str">
        <x:f>IF(OR($A50="",$C50=""),"",COUNTIFS('応募・選考管理'!$B$5:$B$504,$A50,'応募・選考管理'!$E$5:$E$504,$C50,'応募・選考管理'!$G$5:$G$504,"通過"))</x:f>
      </x:c>
      <x:c r="J50" s="31" t="str">
        <x:f>IF(OR($A50="",$C50=""),"",COUNTIFS('応募・選考管理'!$B$5:$B$504,$A50,'応募・選考管理'!$E$5:$E$504,$C50,'応募・選考管理'!$H$5:$H$504,"&lt;&gt;未実施",'応募・選考管理'!$H$5:$H$504,"&lt;&gt;"))</x:f>
      </x:c>
      <x:c r="K50" s="31" t="str">
        <x:f>IF(OR($A50="",$C50=""),"",COUNTIFS('応募・選考管理'!$B$5:$B$504,$A50,'応募・選考管理'!$E$5:$E$504,$C50,'応募・選考管理'!$I$5:$I$504,"&lt;&gt;"))</x:f>
      </x:c>
      <x:c r="L50" s="31" t="str">
        <x:f>IF(OR($A50="",$C50=""),"",COUNTIFS('応募・選考管理'!$B$5:$B$504,$A50,'応募・選考管理'!$E$5:$E$504,$C50,'応募・選考管理'!$J$5:$J$504,"&lt;&gt;"))</x:f>
      </x:c>
      <x:c r="M50" s="31" t="str">
        <x:f>IF(OR($A50="",$C50=""),"",COUNTIFS('応募・選考管理'!$B$5:$B$504,$A50,'応募・選考管理'!$E$5:$E$504,$C50,'応募・選考管理'!$L$5:$L$504,"&lt;&gt;"))</x:f>
      </x:c>
      <x:c r="N50" s="40" t="str">
        <x:f>IFERROR(I50/H50,"")</x:f>
      </x:c>
      <x:c r="O50" s="40" t="str">
        <x:f>IFERROR(K50/J50,"")</x:f>
      </x:c>
      <x:c r="P50" s="40" t="str">
        <x:f>IFERROR(L50/K50,"")</x:f>
      </x:c>
      <x:c r="Q50" s="38" t="str">
        <x:f>IFERROR(G50/M50,"")</x:f>
      </x:c>
      <x:c r="R50" s="31"/>
    </x:row>
    <x:row r="51">
      <x:c r="A51" s="31"/>
      <x:c r="B51" s="31" t="str">
        <x:f>IFERROR(VLOOKUP(A51,'採用計画'!$A$5:$O$204,2,FALSE),"")</x:f>
      </x:c>
      <x:c r="C51" s="31"/>
      <x:c r="D51" s="31"/>
      <x:c r="E51" s="36"/>
      <x:c r="F51" s="36"/>
      <x:c r="G51" s="38"/>
      <x:c r="H51" s="31" t="str">
        <x:f>IF(OR($A51="",$C51=""),"",COUNTIFS('応募・選考管理'!$B$5:$B$504,$A51,'応募・選考管理'!$E$5:$E$504,$C51))</x:f>
      </x:c>
      <x:c r="I51" s="31" t="str">
        <x:f>IF(OR($A51="",$C51=""),"",COUNTIFS('応募・選考管理'!$B$5:$B$504,$A51,'応募・選考管理'!$E$5:$E$504,$C51,'応募・選考管理'!$G$5:$G$504,"通過"))</x:f>
      </x:c>
      <x:c r="J51" s="31" t="str">
        <x:f>IF(OR($A51="",$C51=""),"",COUNTIFS('応募・選考管理'!$B$5:$B$504,$A51,'応募・選考管理'!$E$5:$E$504,$C51,'応募・選考管理'!$H$5:$H$504,"&lt;&gt;未実施",'応募・選考管理'!$H$5:$H$504,"&lt;&gt;"))</x:f>
      </x:c>
      <x:c r="K51" s="31" t="str">
        <x:f>IF(OR($A51="",$C51=""),"",COUNTIFS('応募・選考管理'!$B$5:$B$504,$A51,'応募・選考管理'!$E$5:$E$504,$C51,'応募・選考管理'!$I$5:$I$504,"&lt;&gt;"))</x:f>
      </x:c>
      <x:c r="L51" s="31" t="str">
        <x:f>IF(OR($A51="",$C51=""),"",COUNTIFS('応募・選考管理'!$B$5:$B$504,$A51,'応募・選考管理'!$E$5:$E$504,$C51,'応募・選考管理'!$J$5:$J$504,"&lt;&gt;"))</x:f>
      </x:c>
      <x:c r="M51" s="31" t="str">
        <x:f>IF(OR($A51="",$C51=""),"",COUNTIFS('応募・選考管理'!$B$5:$B$504,$A51,'応募・選考管理'!$E$5:$E$504,$C51,'応募・選考管理'!$L$5:$L$504,"&lt;&gt;"))</x:f>
      </x:c>
      <x:c r="N51" s="40" t="str">
        <x:f>IFERROR(I51/H51,"")</x:f>
      </x:c>
      <x:c r="O51" s="40" t="str">
        <x:f>IFERROR(K51/J51,"")</x:f>
      </x:c>
      <x:c r="P51" s="40" t="str">
        <x:f>IFERROR(L51/K51,"")</x:f>
      </x:c>
      <x:c r="Q51" s="38" t="str">
        <x:f>IFERROR(G51/M51,"")</x:f>
      </x:c>
      <x:c r="R51" s="31"/>
    </x:row>
    <x:row r="52">
      <x:c r="A52" s="31"/>
      <x:c r="B52" s="31" t="str">
        <x:f>IFERROR(VLOOKUP(A52,'採用計画'!$A$5:$O$204,2,FALSE),"")</x:f>
      </x:c>
      <x:c r="C52" s="31"/>
      <x:c r="D52" s="31"/>
      <x:c r="E52" s="36"/>
      <x:c r="F52" s="36"/>
      <x:c r="G52" s="38"/>
      <x:c r="H52" s="31" t="str">
        <x:f>IF(OR($A52="",$C52=""),"",COUNTIFS('応募・選考管理'!$B$5:$B$504,$A52,'応募・選考管理'!$E$5:$E$504,$C52))</x:f>
      </x:c>
      <x:c r="I52" s="31" t="str">
        <x:f>IF(OR($A52="",$C52=""),"",COUNTIFS('応募・選考管理'!$B$5:$B$504,$A52,'応募・選考管理'!$E$5:$E$504,$C52,'応募・選考管理'!$G$5:$G$504,"通過"))</x:f>
      </x:c>
      <x:c r="J52" s="31" t="str">
        <x:f>IF(OR($A52="",$C52=""),"",COUNTIFS('応募・選考管理'!$B$5:$B$504,$A52,'応募・選考管理'!$E$5:$E$504,$C52,'応募・選考管理'!$H$5:$H$504,"&lt;&gt;未実施",'応募・選考管理'!$H$5:$H$504,"&lt;&gt;"))</x:f>
      </x:c>
      <x:c r="K52" s="31" t="str">
        <x:f>IF(OR($A52="",$C52=""),"",COUNTIFS('応募・選考管理'!$B$5:$B$504,$A52,'応募・選考管理'!$E$5:$E$504,$C52,'応募・選考管理'!$I$5:$I$504,"&lt;&gt;"))</x:f>
      </x:c>
      <x:c r="L52" s="31" t="str">
        <x:f>IF(OR($A52="",$C52=""),"",COUNTIFS('応募・選考管理'!$B$5:$B$504,$A52,'応募・選考管理'!$E$5:$E$504,$C52,'応募・選考管理'!$J$5:$J$504,"&lt;&gt;"))</x:f>
      </x:c>
      <x:c r="M52" s="31" t="str">
        <x:f>IF(OR($A52="",$C52=""),"",COUNTIFS('応募・選考管理'!$B$5:$B$504,$A52,'応募・選考管理'!$E$5:$E$504,$C52,'応募・選考管理'!$L$5:$L$504,"&lt;&gt;"))</x:f>
      </x:c>
      <x:c r="N52" s="40" t="str">
        <x:f>IFERROR(I52/H52,"")</x:f>
      </x:c>
      <x:c r="O52" s="40" t="str">
        <x:f>IFERROR(K52/J52,"")</x:f>
      </x:c>
      <x:c r="P52" s="40" t="str">
        <x:f>IFERROR(L52/K52,"")</x:f>
      </x:c>
      <x:c r="Q52" s="38" t="str">
        <x:f>IFERROR(G52/M52,"")</x:f>
      </x:c>
      <x:c r="R52" s="31"/>
    </x:row>
    <x:row r="53">
      <x:c r="A53" s="31"/>
      <x:c r="B53" s="31" t="str">
        <x:f>IFERROR(VLOOKUP(A53,'採用計画'!$A$5:$O$204,2,FALSE),"")</x:f>
      </x:c>
      <x:c r="C53" s="31"/>
      <x:c r="D53" s="31"/>
      <x:c r="E53" s="36"/>
      <x:c r="F53" s="36"/>
      <x:c r="G53" s="38"/>
      <x:c r="H53" s="31" t="str">
        <x:f>IF(OR($A53="",$C53=""),"",COUNTIFS('応募・選考管理'!$B$5:$B$504,$A53,'応募・選考管理'!$E$5:$E$504,$C53))</x:f>
      </x:c>
      <x:c r="I53" s="31" t="str">
        <x:f>IF(OR($A53="",$C53=""),"",COUNTIFS('応募・選考管理'!$B$5:$B$504,$A53,'応募・選考管理'!$E$5:$E$504,$C53,'応募・選考管理'!$G$5:$G$504,"通過"))</x:f>
      </x:c>
      <x:c r="J53" s="31" t="str">
        <x:f>IF(OR($A53="",$C53=""),"",COUNTIFS('応募・選考管理'!$B$5:$B$504,$A53,'応募・選考管理'!$E$5:$E$504,$C53,'応募・選考管理'!$H$5:$H$504,"&lt;&gt;未実施",'応募・選考管理'!$H$5:$H$504,"&lt;&gt;"))</x:f>
      </x:c>
      <x:c r="K53" s="31" t="str">
        <x:f>IF(OR($A53="",$C53=""),"",COUNTIFS('応募・選考管理'!$B$5:$B$504,$A53,'応募・選考管理'!$E$5:$E$504,$C53,'応募・選考管理'!$I$5:$I$504,"&lt;&gt;"))</x:f>
      </x:c>
      <x:c r="L53" s="31" t="str">
        <x:f>IF(OR($A53="",$C53=""),"",COUNTIFS('応募・選考管理'!$B$5:$B$504,$A53,'応募・選考管理'!$E$5:$E$504,$C53,'応募・選考管理'!$J$5:$J$504,"&lt;&gt;"))</x:f>
      </x:c>
      <x:c r="M53" s="31" t="str">
        <x:f>IF(OR($A53="",$C53=""),"",COUNTIFS('応募・選考管理'!$B$5:$B$504,$A53,'応募・選考管理'!$E$5:$E$504,$C53,'応募・選考管理'!$L$5:$L$504,"&lt;&gt;"))</x:f>
      </x:c>
      <x:c r="N53" s="40" t="str">
        <x:f>IFERROR(I53/H53,"")</x:f>
      </x:c>
      <x:c r="O53" s="40" t="str">
        <x:f>IFERROR(K53/J53,"")</x:f>
      </x:c>
      <x:c r="P53" s="40" t="str">
        <x:f>IFERROR(L53/K53,"")</x:f>
      </x:c>
      <x:c r="Q53" s="38" t="str">
        <x:f>IFERROR(G53/M53,"")</x:f>
      </x:c>
      <x:c r="R53" s="31"/>
    </x:row>
    <x:row r="54">
      <x:c r="A54" s="31"/>
      <x:c r="B54" s="31" t="str">
        <x:f>IFERROR(VLOOKUP(A54,'採用計画'!$A$5:$O$204,2,FALSE),"")</x:f>
      </x:c>
      <x:c r="C54" s="31"/>
      <x:c r="D54" s="31"/>
      <x:c r="E54" s="36"/>
      <x:c r="F54" s="36"/>
      <x:c r="G54" s="38"/>
      <x:c r="H54" s="31" t="str">
        <x:f>IF(OR($A54="",$C54=""),"",COUNTIFS('応募・選考管理'!$B$5:$B$504,$A54,'応募・選考管理'!$E$5:$E$504,$C54))</x:f>
      </x:c>
      <x:c r="I54" s="31" t="str">
        <x:f>IF(OR($A54="",$C54=""),"",COUNTIFS('応募・選考管理'!$B$5:$B$504,$A54,'応募・選考管理'!$E$5:$E$504,$C54,'応募・選考管理'!$G$5:$G$504,"通過"))</x:f>
      </x:c>
      <x:c r="J54" s="31" t="str">
        <x:f>IF(OR($A54="",$C54=""),"",COUNTIFS('応募・選考管理'!$B$5:$B$504,$A54,'応募・選考管理'!$E$5:$E$504,$C54,'応募・選考管理'!$H$5:$H$504,"&lt;&gt;未実施",'応募・選考管理'!$H$5:$H$504,"&lt;&gt;"))</x:f>
      </x:c>
      <x:c r="K54" s="31" t="str">
        <x:f>IF(OR($A54="",$C54=""),"",COUNTIFS('応募・選考管理'!$B$5:$B$504,$A54,'応募・選考管理'!$E$5:$E$504,$C54,'応募・選考管理'!$I$5:$I$504,"&lt;&gt;"))</x:f>
      </x:c>
      <x:c r="L54" s="31" t="str">
        <x:f>IF(OR($A54="",$C54=""),"",COUNTIFS('応募・選考管理'!$B$5:$B$504,$A54,'応募・選考管理'!$E$5:$E$504,$C54,'応募・選考管理'!$J$5:$J$504,"&lt;&gt;"))</x:f>
      </x:c>
      <x:c r="M54" s="31" t="str">
        <x:f>IF(OR($A54="",$C54=""),"",COUNTIFS('応募・選考管理'!$B$5:$B$504,$A54,'応募・選考管理'!$E$5:$E$504,$C54,'応募・選考管理'!$L$5:$L$504,"&lt;&gt;"))</x:f>
      </x:c>
      <x:c r="N54" s="40" t="str">
        <x:f>IFERROR(I54/H54,"")</x:f>
      </x:c>
      <x:c r="O54" s="40" t="str">
        <x:f>IFERROR(K54/J54,"")</x:f>
      </x:c>
      <x:c r="P54" s="40" t="str">
        <x:f>IFERROR(L54/K54,"")</x:f>
      </x:c>
      <x:c r="Q54" s="38" t="str">
        <x:f>IFERROR(G54/M54,"")</x:f>
      </x:c>
      <x:c r="R54" s="31"/>
    </x:row>
    <x:row r="55">
      <x:c r="A55" s="31"/>
      <x:c r="B55" s="31" t="str">
        <x:f>IFERROR(VLOOKUP(A55,'採用計画'!$A$5:$O$204,2,FALSE),"")</x:f>
      </x:c>
      <x:c r="C55" s="31"/>
      <x:c r="D55" s="31"/>
      <x:c r="E55" s="36"/>
      <x:c r="F55" s="36"/>
      <x:c r="G55" s="38"/>
      <x:c r="H55" s="31" t="str">
        <x:f>IF(OR($A55="",$C55=""),"",COUNTIFS('応募・選考管理'!$B$5:$B$504,$A55,'応募・選考管理'!$E$5:$E$504,$C55))</x:f>
      </x:c>
      <x:c r="I55" s="31" t="str">
        <x:f>IF(OR($A55="",$C55=""),"",COUNTIFS('応募・選考管理'!$B$5:$B$504,$A55,'応募・選考管理'!$E$5:$E$504,$C55,'応募・選考管理'!$G$5:$G$504,"通過"))</x:f>
      </x:c>
      <x:c r="J55" s="31" t="str">
        <x:f>IF(OR($A55="",$C55=""),"",COUNTIFS('応募・選考管理'!$B$5:$B$504,$A55,'応募・選考管理'!$E$5:$E$504,$C55,'応募・選考管理'!$H$5:$H$504,"&lt;&gt;未実施",'応募・選考管理'!$H$5:$H$504,"&lt;&gt;"))</x:f>
      </x:c>
      <x:c r="K55" s="31" t="str">
        <x:f>IF(OR($A55="",$C55=""),"",COUNTIFS('応募・選考管理'!$B$5:$B$504,$A55,'応募・選考管理'!$E$5:$E$504,$C55,'応募・選考管理'!$I$5:$I$504,"&lt;&gt;"))</x:f>
      </x:c>
      <x:c r="L55" s="31" t="str">
        <x:f>IF(OR($A55="",$C55=""),"",COUNTIFS('応募・選考管理'!$B$5:$B$504,$A55,'応募・選考管理'!$E$5:$E$504,$C55,'応募・選考管理'!$J$5:$J$504,"&lt;&gt;"))</x:f>
      </x:c>
      <x:c r="M55" s="31" t="str">
        <x:f>IF(OR($A55="",$C55=""),"",COUNTIFS('応募・選考管理'!$B$5:$B$504,$A55,'応募・選考管理'!$E$5:$E$504,$C55,'応募・選考管理'!$L$5:$L$504,"&lt;&gt;"))</x:f>
      </x:c>
      <x:c r="N55" s="40" t="str">
        <x:f>IFERROR(I55/H55,"")</x:f>
      </x:c>
      <x:c r="O55" s="40" t="str">
        <x:f>IFERROR(K55/J55,"")</x:f>
      </x:c>
      <x:c r="P55" s="40" t="str">
        <x:f>IFERROR(L55/K55,"")</x:f>
      </x:c>
      <x:c r="Q55" s="38" t="str">
        <x:f>IFERROR(G55/M55,"")</x:f>
      </x:c>
      <x:c r="R55" s="31"/>
    </x:row>
    <x:row r="56">
      <x:c r="A56" s="31"/>
      <x:c r="B56" s="31" t="str">
        <x:f>IFERROR(VLOOKUP(A56,'採用計画'!$A$5:$O$204,2,FALSE),"")</x:f>
      </x:c>
      <x:c r="C56" s="31"/>
      <x:c r="D56" s="31"/>
      <x:c r="E56" s="36"/>
      <x:c r="F56" s="36"/>
      <x:c r="G56" s="38"/>
      <x:c r="H56" s="31" t="str">
        <x:f>IF(OR($A56="",$C56=""),"",COUNTIFS('応募・選考管理'!$B$5:$B$504,$A56,'応募・選考管理'!$E$5:$E$504,$C56))</x:f>
      </x:c>
      <x:c r="I56" s="31" t="str">
        <x:f>IF(OR($A56="",$C56=""),"",COUNTIFS('応募・選考管理'!$B$5:$B$504,$A56,'応募・選考管理'!$E$5:$E$504,$C56,'応募・選考管理'!$G$5:$G$504,"通過"))</x:f>
      </x:c>
      <x:c r="J56" s="31" t="str">
        <x:f>IF(OR($A56="",$C56=""),"",COUNTIFS('応募・選考管理'!$B$5:$B$504,$A56,'応募・選考管理'!$E$5:$E$504,$C56,'応募・選考管理'!$H$5:$H$504,"&lt;&gt;未実施",'応募・選考管理'!$H$5:$H$504,"&lt;&gt;"))</x:f>
      </x:c>
      <x:c r="K56" s="31" t="str">
        <x:f>IF(OR($A56="",$C56=""),"",COUNTIFS('応募・選考管理'!$B$5:$B$504,$A56,'応募・選考管理'!$E$5:$E$504,$C56,'応募・選考管理'!$I$5:$I$504,"&lt;&gt;"))</x:f>
      </x:c>
      <x:c r="L56" s="31" t="str">
        <x:f>IF(OR($A56="",$C56=""),"",COUNTIFS('応募・選考管理'!$B$5:$B$504,$A56,'応募・選考管理'!$E$5:$E$504,$C56,'応募・選考管理'!$J$5:$J$504,"&lt;&gt;"))</x:f>
      </x:c>
      <x:c r="M56" s="31" t="str">
        <x:f>IF(OR($A56="",$C56=""),"",COUNTIFS('応募・選考管理'!$B$5:$B$504,$A56,'応募・選考管理'!$E$5:$E$504,$C56,'応募・選考管理'!$L$5:$L$504,"&lt;&gt;"))</x:f>
      </x:c>
      <x:c r="N56" s="40" t="str">
        <x:f>IFERROR(I56/H56,"")</x:f>
      </x:c>
      <x:c r="O56" s="40" t="str">
        <x:f>IFERROR(K56/J56,"")</x:f>
      </x:c>
      <x:c r="P56" s="40" t="str">
        <x:f>IFERROR(L56/K56,"")</x:f>
      </x:c>
      <x:c r="Q56" s="38" t="str">
        <x:f>IFERROR(G56/M56,"")</x:f>
      </x:c>
      <x:c r="R56" s="31"/>
    </x:row>
    <x:row r="57">
      <x:c r="A57" s="31"/>
      <x:c r="B57" s="31" t="str">
        <x:f>IFERROR(VLOOKUP(A57,'採用計画'!$A$5:$O$204,2,FALSE),"")</x:f>
      </x:c>
      <x:c r="C57" s="31"/>
      <x:c r="D57" s="31"/>
      <x:c r="E57" s="36"/>
      <x:c r="F57" s="36"/>
      <x:c r="G57" s="38"/>
      <x:c r="H57" s="31" t="str">
        <x:f>IF(OR($A57="",$C57=""),"",COUNTIFS('応募・選考管理'!$B$5:$B$504,$A57,'応募・選考管理'!$E$5:$E$504,$C57))</x:f>
      </x:c>
      <x:c r="I57" s="31" t="str">
        <x:f>IF(OR($A57="",$C57=""),"",COUNTIFS('応募・選考管理'!$B$5:$B$504,$A57,'応募・選考管理'!$E$5:$E$504,$C57,'応募・選考管理'!$G$5:$G$504,"通過"))</x:f>
      </x:c>
      <x:c r="J57" s="31" t="str">
        <x:f>IF(OR($A57="",$C57=""),"",COUNTIFS('応募・選考管理'!$B$5:$B$504,$A57,'応募・選考管理'!$E$5:$E$504,$C57,'応募・選考管理'!$H$5:$H$504,"&lt;&gt;未実施",'応募・選考管理'!$H$5:$H$504,"&lt;&gt;"))</x:f>
      </x:c>
      <x:c r="K57" s="31" t="str">
        <x:f>IF(OR($A57="",$C57=""),"",COUNTIFS('応募・選考管理'!$B$5:$B$504,$A57,'応募・選考管理'!$E$5:$E$504,$C57,'応募・選考管理'!$I$5:$I$504,"&lt;&gt;"))</x:f>
      </x:c>
      <x:c r="L57" s="31" t="str">
        <x:f>IF(OR($A57="",$C57=""),"",COUNTIFS('応募・選考管理'!$B$5:$B$504,$A57,'応募・選考管理'!$E$5:$E$504,$C57,'応募・選考管理'!$J$5:$J$504,"&lt;&gt;"))</x:f>
      </x:c>
      <x:c r="M57" s="31" t="str">
        <x:f>IF(OR($A57="",$C57=""),"",COUNTIFS('応募・選考管理'!$B$5:$B$504,$A57,'応募・選考管理'!$E$5:$E$504,$C57,'応募・選考管理'!$L$5:$L$504,"&lt;&gt;"))</x:f>
      </x:c>
      <x:c r="N57" s="40" t="str">
        <x:f>IFERROR(I57/H57,"")</x:f>
      </x:c>
      <x:c r="O57" s="40" t="str">
        <x:f>IFERROR(K57/J57,"")</x:f>
      </x:c>
      <x:c r="P57" s="40" t="str">
        <x:f>IFERROR(L57/K57,"")</x:f>
      </x:c>
      <x:c r="Q57" s="38" t="str">
        <x:f>IFERROR(G57/M57,"")</x:f>
      </x:c>
      <x:c r="R57" s="31"/>
    </x:row>
    <x:row r="58">
      <x:c r="A58" s="31"/>
      <x:c r="B58" s="31" t="str">
        <x:f>IFERROR(VLOOKUP(A58,'採用計画'!$A$5:$O$204,2,FALSE),"")</x:f>
      </x:c>
      <x:c r="C58" s="31"/>
      <x:c r="D58" s="31"/>
      <x:c r="E58" s="36"/>
      <x:c r="F58" s="36"/>
      <x:c r="G58" s="38"/>
      <x:c r="H58" s="31" t="str">
        <x:f>IF(OR($A58="",$C58=""),"",COUNTIFS('応募・選考管理'!$B$5:$B$504,$A58,'応募・選考管理'!$E$5:$E$504,$C58))</x:f>
      </x:c>
      <x:c r="I58" s="31" t="str">
        <x:f>IF(OR($A58="",$C58=""),"",COUNTIFS('応募・選考管理'!$B$5:$B$504,$A58,'応募・選考管理'!$E$5:$E$504,$C58,'応募・選考管理'!$G$5:$G$504,"通過"))</x:f>
      </x:c>
      <x:c r="J58" s="31" t="str">
        <x:f>IF(OR($A58="",$C58=""),"",COUNTIFS('応募・選考管理'!$B$5:$B$504,$A58,'応募・選考管理'!$E$5:$E$504,$C58,'応募・選考管理'!$H$5:$H$504,"&lt;&gt;未実施",'応募・選考管理'!$H$5:$H$504,"&lt;&gt;"))</x:f>
      </x:c>
      <x:c r="K58" s="31" t="str">
        <x:f>IF(OR($A58="",$C58=""),"",COUNTIFS('応募・選考管理'!$B$5:$B$504,$A58,'応募・選考管理'!$E$5:$E$504,$C58,'応募・選考管理'!$I$5:$I$504,"&lt;&gt;"))</x:f>
      </x:c>
      <x:c r="L58" s="31" t="str">
        <x:f>IF(OR($A58="",$C58=""),"",COUNTIFS('応募・選考管理'!$B$5:$B$504,$A58,'応募・選考管理'!$E$5:$E$504,$C58,'応募・選考管理'!$J$5:$J$504,"&lt;&gt;"))</x:f>
      </x:c>
      <x:c r="M58" s="31" t="str">
        <x:f>IF(OR($A58="",$C58=""),"",COUNTIFS('応募・選考管理'!$B$5:$B$504,$A58,'応募・選考管理'!$E$5:$E$504,$C58,'応募・選考管理'!$L$5:$L$504,"&lt;&gt;"))</x:f>
      </x:c>
      <x:c r="N58" s="40" t="str">
        <x:f>IFERROR(I58/H58,"")</x:f>
      </x:c>
      <x:c r="O58" s="40" t="str">
        <x:f>IFERROR(K58/J58,"")</x:f>
      </x:c>
      <x:c r="P58" s="40" t="str">
        <x:f>IFERROR(L58/K58,"")</x:f>
      </x:c>
      <x:c r="Q58" s="38" t="str">
        <x:f>IFERROR(G58/M58,"")</x:f>
      </x:c>
      <x:c r="R58" s="31"/>
    </x:row>
    <x:row r="59">
      <x:c r="A59" s="31"/>
      <x:c r="B59" s="31" t="str">
        <x:f>IFERROR(VLOOKUP(A59,'採用計画'!$A$5:$O$204,2,FALSE),"")</x:f>
      </x:c>
      <x:c r="C59" s="31"/>
      <x:c r="D59" s="31"/>
      <x:c r="E59" s="36"/>
      <x:c r="F59" s="36"/>
      <x:c r="G59" s="38"/>
      <x:c r="H59" s="31" t="str">
        <x:f>IF(OR($A59="",$C59=""),"",COUNTIFS('応募・選考管理'!$B$5:$B$504,$A59,'応募・選考管理'!$E$5:$E$504,$C59))</x:f>
      </x:c>
      <x:c r="I59" s="31" t="str">
        <x:f>IF(OR($A59="",$C59=""),"",COUNTIFS('応募・選考管理'!$B$5:$B$504,$A59,'応募・選考管理'!$E$5:$E$504,$C59,'応募・選考管理'!$G$5:$G$504,"通過"))</x:f>
      </x:c>
      <x:c r="J59" s="31" t="str">
        <x:f>IF(OR($A59="",$C59=""),"",COUNTIFS('応募・選考管理'!$B$5:$B$504,$A59,'応募・選考管理'!$E$5:$E$504,$C59,'応募・選考管理'!$H$5:$H$504,"&lt;&gt;未実施",'応募・選考管理'!$H$5:$H$504,"&lt;&gt;"))</x:f>
      </x:c>
      <x:c r="K59" s="31" t="str">
        <x:f>IF(OR($A59="",$C59=""),"",COUNTIFS('応募・選考管理'!$B$5:$B$504,$A59,'応募・選考管理'!$E$5:$E$504,$C59,'応募・選考管理'!$I$5:$I$504,"&lt;&gt;"))</x:f>
      </x:c>
      <x:c r="L59" s="31" t="str">
        <x:f>IF(OR($A59="",$C59=""),"",COUNTIFS('応募・選考管理'!$B$5:$B$504,$A59,'応募・選考管理'!$E$5:$E$504,$C59,'応募・選考管理'!$J$5:$J$504,"&lt;&gt;"))</x:f>
      </x:c>
      <x:c r="M59" s="31" t="str">
        <x:f>IF(OR($A59="",$C59=""),"",COUNTIFS('応募・選考管理'!$B$5:$B$504,$A59,'応募・選考管理'!$E$5:$E$504,$C59,'応募・選考管理'!$L$5:$L$504,"&lt;&gt;"))</x:f>
      </x:c>
      <x:c r="N59" s="40" t="str">
        <x:f>IFERROR(I59/H59,"")</x:f>
      </x:c>
      <x:c r="O59" s="40" t="str">
        <x:f>IFERROR(K59/J59,"")</x:f>
      </x:c>
      <x:c r="P59" s="40" t="str">
        <x:f>IFERROR(L59/K59,"")</x:f>
      </x:c>
      <x:c r="Q59" s="38" t="str">
        <x:f>IFERROR(G59/M59,"")</x:f>
      </x:c>
      <x:c r="R59" s="31"/>
    </x:row>
    <x:row r="60">
      <x:c r="A60" s="31"/>
      <x:c r="B60" s="31" t="str">
        <x:f>IFERROR(VLOOKUP(A60,'採用計画'!$A$5:$O$204,2,FALSE),"")</x:f>
      </x:c>
      <x:c r="C60" s="31"/>
      <x:c r="D60" s="31"/>
      <x:c r="E60" s="36"/>
      <x:c r="F60" s="36"/>
      <x:c r="G60" s="38"/>
      <x:c r="H60" s="31" t="str">
        <x:f>IF(OR($A60="",$C60=""),"",COUNTIFS('応募・選考管理'!$B$5:$B$504,$A60,'応募・選考管理'!$E$5:$E$504,$C60))</x:f>
      </x:c>
      <x:c r="I60" s="31" t="str">
        <x:f>IF(OR($A60="",$C60=""),"",COUNTIFS('応募・選考管理'!$B$5:$B$504,$A60,'応募・選考管理'!$E$5:$E$504,$C60,'応募・選考管理'!$G$5:$G$504,"通過"))</x:f>
      </x:c>
      <x:c r="J60" s="31" t="str">
        <x:f>IF(OR($A60="",$C60=""),"",COUNTIFS('応募・選考管理'!$B$5:$B$504,$A60,'応募・選考管理'!$E$5:$E$504,$C60,'応募・選考管理'!$H$5:$H$504,"&lt;&gt;未実施",'応募・選考管理'!$H$5:$H$504,"&lt;&gt;"))</x:f>
      </x:c>
      <x:c r="K60" s="31" t="str">
        <x:f>IF(OR($A60="",$C60=""),"",COUNTIFS('応募・選考管理'!$B$5:$B$504,$A60,'応募・選考管理'!$E$5:$E$504,$C60,'応募・選考管理'!$I$5:$I$504,"&lt;&gt;"))</x:f>
      </x:c>
      <x:c r="L60" s="31" t="str">
        <x:f>IF(OR($A60="",$C60=""),"",COUNTIFS('応募・選考管理'!$B$5:$B$504,$A60,'応募・選考管理'!$E$5:$E$504,$C60,'応募・選考管理'!$J$5:$J$504,"&lt;&gt;"))</x:f>
      </x:c>
      <x:c r="M60" s="31" t="str">
        <x:f>IF(OR($A60="",$C60=""),"",COUNTIFS('応募・選考管理'!$B$5:$B$504,$A60,'応募・選考管理'!$E$5:$E$504,$C60,'応募・選考管理'!$L$5:$L$504,"&lt;&gt;"))</x:f>
      </x:c>
      <x:c r="N60" s="40" t="str">
        <x:f>IFERROR(I60/H60,"")</x:f>
      </x:c>
      <x:c r="O60" s="40" t="str">
        <x:f>IFERROR(K60/J60,"")</x:f>
      </x:c>
      <x:c r="P60" s="40" t="str">
        <x:f>IFERROR(L60/K60,"")</x:f>
      </x:c>
      <x:c r="Q60" s="38" t="str">
        <x:f>IFERROR(G60/M60,"")</x:f>
      </x:c>
      <x:c r="R60" s="31"/>
    </x:row>
    <x:row r="61">
      <x:c r="A61" s="31"/>
      <x:c r="B61" s="31" t="str">
        <x:f>IFERROR(VLOOKUP(A61,'採用計画'!$A$5:$O$204,2,FALSE),"")</x:f>
      </x:c>
      <x:c r="C61" s="31"/>
      <x:c r="D61" s="31"/>
      <x:c r="E61" s="36"/>
      <x:c r="F61" s="36"/>
      <x:c r="G61" s="38"/>
      <x:c r="H61" s="31" t="str">
        <x:f>IF(OR($A61="",$C61=""),"",COUNTIFS('応募・選考管理'!$B$5:$B$504,$A61,'応募・選考管理'!$E$5:$E$504,$C61))</x:f>
      </x:c>
      <x:c r="I61" s="31" t="str">
        <x:f>IF(OR($A61="",$C61=""),"",COUNTIFS('応募・選考管理'!$B$5:$B$504,$A61,'応募・選考管理'!$E$5:$E$504,$C61,'応募・選考管理'!$G$5:$G$504,"通過"))</x:f>
      </x:c>
      <x:c r="J61" s="31" t="str">
        <x:f>IF(OR($A61="",$C61=""),"",COUNTIFS('応募・選考管理'!$B$5:$B$504,$A61,'応募・選考管理'!$E$5:$E$504,$C61,'応募・選考管理'!$H$5:$H$504,"&lt;&gt;未実施",'応募・選考管理'!$H$5:$H$504,"&lt;&gt;"))</x:f>
      </x:c>
      <x:c r="K61" s="31" t="str">
        <x:f>IF(OR($A61="",$C61=""),"",COUNTIFS('応募・選考管理'!$B$5:$B$504,$A61,'応募・選考管理'!$E$5:$E$504,$C61,'応募・選考管理'!$I$5:$I$504,"&lt;&gt;"))</x:f>
      </x:c>
      <x:c r="L61" s="31" t="str">
        <x:f>IF(OR($A61="",$C61=""),"",COUNTIFS('応募・選考管理'!$B$5:$B$504,$A61,'応募・選考管理'!$E$5:$E$504,$C61,'応募・選考管理'!$J$5:$J$504,"&lt;&gt;"))</x:f>
      </x:c>
      <x:c r="M61" s="31" t="str">
        <x:f>IF(OR($A61="",$C61=""),"",COUNTIFS('応募・選考管理'!$B$5:$B$504,$A61,'応募・選考管理'!$E$5:$E$504,$C61,'応募・選考管理'!$L$5:$L$504,"&lt;&gt;"))</x:f>
      </x:c>
      <x:c r="N61" s="40" t="str">
        <x:f>IFERROR(I61/H61,"")</x:f>
      </x:c>
      <x:c r="O61" s="40" t="str">
        <x:f>IFERROR(K61/J61,"")</x:f>
      </x:c>
      <x:c r="P61" s="40" t="str">
        <x:f>IFERROR(L61/K61,"")</x:f>
      </x:c>
      <x:c r="Q61" s="38" t="str">
        <x:f>IFERROR(G61/M61,"")</x:f>
      </x:c>
      <x:c r="R61" s="31"/>
    </x:row>
    <x:row r="62">
      <x:c r="A62" s="31"/>
      <x:c r="B62" s="31" t="str">
        <x:f>IFERROR(VLOOKUP(A62,'採用計画'!$A$5:$O$204,2,FALSE),"")</x:f>
      </x:c>
      <x:c r="C62" s="31"/>
      <x:c r="D62" s="31"/>
      <x:c r="E62" s="36"/>
      <x:c r="F62" s="36"/>
      <x:c r="G62" s="38"/>
      <x:c r="H62" s="31" t="str">
        <x:f>IF(OR($A62="",$C62=""),"",COUNTIFS('応募・選考管理'!$B$5:$B$504,$A62,'応募・選考管理'!$E$5:$E$504,$C62))</x:f>
      </x:c>
      <x:c r="I62" s="31" t="str">
        <x:f>IF(OR($A62="",$C62=""),"",COUNTIFS('応募・選考管理'!$B$5:$B$504,$A62,'応募・選考管理'!$E$5:$E$504,$C62,'応募・選考管理'!$G$5:$G$504,"通過"))</x:f>
      </x:c>
      <x:c r="J62" s="31" t="str">
        <x:f>IF(OR($A62="",$C62=""),"",COUNTIFS('応募・選考管理'!$B$5:$B$504,$A62,'応募・選考管理'!$E$5:$E$504,$C62,'応募・選考管理'!$H$5:$H$504,"&lt;&gt;未実施",'応募・選考管理'!$H$5:$H$504,"&lt;&gt;"))</x:f>
      </x:c>
      <x:c r="K62" s="31" t="str">
        <x:f>IF(OR($A62="",$C62=""),"",COUNTIFS('応募・選考管理'!$B$5:$B$504,$A62,'応募・選考管理'!$E$5:$E$504,$C62,'応募・選考管理'!$I$5:$I$504,"&lt;&gt;"))</x:f>
      </x:c>
      <x:c r="L62" s="31" t="str">
        <x:f>IF(OR($A62="",$C62=""),"",COUNTIFS('応募・選考管理'!$B$5:$B$504,$A62,'応募・選考管理'!$E$5:$E$504,$C62,'応募・選考管理'!$J$5:$J$504,"&lt;&gt;"))</x:f>
      </x:c>
      <x:c r="M62" s="31" t="str">
        <x:f>IF(OR($A62="",$C62=""),"",COUNTIFS('応募・選考管理'!$B$5:$B$504,$A62,'応募・選考管理'!$E$5:$E$504,$C62,'応募・選考管理'!$L$5:$L$504,"&lt;&gt;"))</x:f>
      </x:c>
      <x:c r="N62" s="40" t="str">
        <x:f>IFERROR(I62/H62,"")</x:f>
      </x:c>
      <x:c r="O62" s="40" t="str">
        <x:f>IFERROR(K62/J62,"")</x:f>
      </x:c>
      <x:c r="P62" s="40" t="str">
        <x:f>IFERROR(L62/K62,"")</x:f>
      </x:c>
      <x:c r="Q62" s="38" t="str">
        <x:f>IFERROR(G62/M62,"")</x:f>
      </x:c>
      <x:c r="R62" s="31"/>
    </x:row>
    <x:row r="63">
      <x:c r="A63" s="31"/>
      <x:c r="B63" s="31" t="str">
        <x:f>IFERROR(VLOOKUP(A63,'採用計画'!$A$5:$O$204,2,FALSE),"")</x:f>
      </x:c>
      <x:c r="C63" s="31"/>
      <x:c r="D63" s="31"/>
      <x:c r="E63" s="36"/>
      <x:c r="F63" s="36"/>
      <x:c r="G63" s="38"/>
      <x:c r="H63" s="31" t="str">
        <x:f>IF(OR($A63="",$C63=""),"",COUNTIFS('応募・選考管理'!$B$5:$B$504,$A63,'応募・選考管理'!$E$5:$E$504,$C63))</x:f>
      </x:c>
      <x:c r="I63" s="31" t="str">
        <x:f>IF(OR($A63="",$C63=""),"",COUNTIFS('応募・選考管理'!$B$5:$B$504,$A63,'応募・選考管理'!$E$5:$E$504,$C63,'応募・選考管理'!$G$5:$G$504,"通過"))</x:f>
      </x:c>
      <x:c r="J63" s="31" t="str">
        <x:f>IF(OR($A63="",$C63=""),"",COUNTIFS('応募・選考管理'!$B$5:$B$504,$A63,'応募・選考管理'!$E$5:$E$504,$C63,'応募・選考管理'!$H$5:$H$504,"&lt;&gt;未実施",'応募・選考管理'!$H$5:$H$504,"&lt;&gt;"))</x:f>
      </x:c>
      <x:c r="K63" s="31" t="str">
        <x:f>IF(OR($A63="",$C63=""),"",COUNTIFS('応募・選考管理'!$B$5:$B$504,$A63,'応募・選考管理'!$E$5:$E$504,$C63,'応募・選考管理'!$I$5:$I$504,"&lt;&gt;"))</x:f>
      </x:c>
      <x:c r="L63" s="31" t="str">
        <x:f>IF(OR($A63="",$C63=""),"",COUNTIFS('応募・選考管理'!$B$5:$B$504,$A63,'応募・選考管理'!$E$5:$E$504,$C63,'応募・選考管理'!$J$5:$J$504,"&lt;&gt;"))</x:f>
      </x:c>
      <x:c r="M63" s="31" t="str">
        <x:f>IF(OR($A63="",$C63=""),"",COUNTIFS('応募・選考管理'!$B$5:$B$504,$A63,'応募・選考管理'!$E$5:$E$504,$C63,'応募・選考管理'!$L$5:$L$504,"&lt;&gt;"))</x:f>
      </x:c>
      <x:c r="N63" s="40" t="str">
        <x:f>IFERROR(I63/H63,"")</x:f>
      </x:c>
      <x:c r="O63" s="40" t="str">
        <x:f>IFERROR(K63/J63,"")</x:f>
      </x:c>
      <x:c r="P63" s="40" t="str">
        <x:f>IFERROR(L63/K63,"")</x:f>
      </x:c>
      <x:c r="Q63" s="38" t="str">
        <x:f>IFERROR(G63/M63,"")</x:f>
      </x:c>
      <x:c r="R63" s="31"/>
    </x:row>
    <x:row r="64">
      <x:c r="A64" s="31"/>
      <x:c r="B64" s="31" t="str">
        <x:f>IFERROR(VLOOKUP(A64,'採用計画'!$A$5:$O$204,2,FALSE),"")</x:f>
      </x:c>
      <x:c r="C64" s="31"/>
      <x:c r="D64" s="31"/>
      <x:c r="E64" s="36"/>
      <x:c r="F64" s="36"/>
      <x:c r="G64" s="38"/>
      <x:c r="H64" s="31" t="str">
        <x:f>IF(OR($A64="",$C64=""),"",COUNTIFS('応募・選考管理'!$B$5:$B$504,$A64,'応募・選考管理'!$E$5:$E$504,$C64))</x:f>
      </x:c>
      <x:c r="I64" s="31" t="str">
        <x:f>IF(OR($A64="",$C64=""),"",COUNTIFS('応募・選考管理'!$B$5:$B$504,$A64,'応募・選考管理'!$E$5:$E$504,$C64,'応募・選考管理'!$G$5:$G$504,"通過"))</x:f>
      </x:c>
      <x:c r="J64" s="31" t="str">
        <x:f>IF(OR($A64="",$C64=""),"",COUNTIFS('応募・選考管理'!$B$5:$B$504,$A64,'応募・選考管理'!$E$5:$E$504,$C64,'応募・選考管理'!$H$5:$H$504,"&lt;&gt;未実施",'応募・選考管理'!$H$5:$H$504,"&lt;&gt;"))</x:f>
      </x:c>
      <x:c r="K64" s="31" t="str">
        <x:f>IF(OR($A64="",$C64=""),"",COUNTIFS('応募・選考管理'!$B$5:$B$504,$A64,'応募・選考管理'!$E$5:$E$504,$C64,'応募・選考管理'!$I$5:$I$504,"&lt;&gt;"))</x:f>
      </x:c>
      <x:c r="L64" s="31" t="str">
        <x:f>IF(OR($A64="",$C64=""),"",COUNTIFS('応募・選考管理'!$B$5:$B$504,$A64,'応募・選考管理'!$E$5:$E$504,$C64,'応募・選考管理'!$J$5:$J$504,"&lt;&gt;"))</x:f>
      </x:c>
      <x:c r="M64" s="31" t="str">
        <x:f>IF(OR($A64="",$C64=""),"",COUNTIFS('応募・選考管理'!$B$5:$B$504,$A64,'応募・選考管理'!$E$5:$E$504,$C64,'応募・選考管理'!$L$5:$L$504,"&lt;&gt;"))</x:f>
      </x:c>
      <x:c r="N64" s="40" t="str">
        <x:f>IFERROR(I64/H64,"")</x:f>
      </x:c>
      <x:c r="O64" s="40" t="str">
        <x:f>IFERROR(K64/J64,"")</x:f>
      </x:c>
      <x:c r="P64" s="40" t="str">
        <x:f>IFERROR(L64/K64,"")</x:f>
      </x:c>
      <x:c r="Q64" s="38" t="str">
        <x:f>IFERROR(G64/M64,"")</x:f>
      </x:c>
      <x:c r="R64" s="31"/>
    </x:row>
    <x:row r="65">
      <x:c r="A65" s="31"/>
      <x:c r="B65" s="31" t="str">
        <x:f>IFERROR(VLOOKUP(A65,'採用計画'!$A$5:$O$204,2,FALSE),"")</x:f>
      </x:c>
      <x:c r="C65" s="31"/>
      <x:c r="D65" s="31"/>
      <x:c r="E65" s="36"/>
      <x:c r="F65" s="36"/>
      <x:c r="G65" s="38"/>
      <x:c r="H65" s="31" t="str">
        <x:f>IF(OR($A65="",$C65=""),"",COUNTIFS('応募・選考管理'!$B$5:$B$504,$A65,'応募・選考管理'!$E$5:$E$504,$C65))</x:f>
      </x:c>
      <x:c r="I65" s="31" t="str">
        <x:f>IF(OR($A65="",$C65=""),"",COUNTIFS('応募・選考管理'!$B$5:$B$504,$A65,'応募・選考管理'!$E$5:$E$504,$C65,'応募・選考管理'!$G$5:$G$504,"通過"))</x:f>
      </x:c>
      <x:c r="J65" s="31" t="str">
        <x:f>IF(OR($A65="",$C65=""),"",COUNTIFS('応募・選考管理'!$B$5:$B$504,$A65,'応募・選考管理'!$E$5:$E$504,$C65,'応募・選考管理'!$H$5:$H$504,"&lt;&gt;未実施",'応募・選考管理'!$H$5:$H$504,"&lt;&gt;"))</x:f>
      </x:c>
      <x:c r="K65" s="31" t="str">
        <x:f>IF(OR($A65="",$C65=""),"",COUNTIFS('応募・選考管理'!$B$5:$B$504,$A65,'応募・選考管理'!$E$5:$E$504,$C65,'応募・選考管理'!$I$5:$I$504,"&lt;&gt;"))</x:f>
      </x:c>
      <x:c r="L65" s="31" t="str">
        <x:f>IF(OR($A65="",$C65=""),"",COUNTIFS('応募・選考管理'!$B$5:$B$504,$A65,'応募・選考管理'!$E$5:$E$504,$C65,'応募・選考管理'!$J$5:$J$504,"&lt;&gt;"))</x:f>
      </x:c>
      <x:c r="M65" s="31" t="str">
        <x:f>IF(OR($A65="",$C65=""),"",COUNTIFS('応募・選考管理'!$B$5:$B$504,$A65,'応募・選考管理'!$E$5:$E$504,$C65,'応募・選考管理'!$L$5:$L$504,"&lt;&gt;"))</x:f>
      </x:c>
      <x:c r="N65" s="40" t="str">
        <x:f>IFERROR(I65/H65,"")</x:f>
      </x:c>
      <x:c r="O65" s="40" t="str">
        <x:f>IFERROR(K65/J65,"")</x:f>
      </x:c>
      <x:c r="P65" s="40" t="str">
        <x:f>IFERROR(L65/K65,"")</x:f>
      </x:c>
      <x:c r="Q65" s="38" t="str">
        <x:f>IFERROR(G65/M65,"")</x:f>
      </x:c>
      <x:c r="R65" s="31"/>
    </x:row>
    <x:row r="66">
      <x:c r="A66" s="31"/>
      <x:c r="B66" s="31" t="str">
        <x:f>IFERROR(VLOOKUP(A66,'採用計画'!$A$5:$O$204,2,FALSE),"")</x:f>
      </x:c>
      <x:c r="C66" s="31"/>
      <x:c r="D66" s="31"/>
      <x:c r="E66" s="36"/>
      <x:c r="F66" s="36"/>
      <x:c r="G66" s="38"/>
      <x:c r="H66" s="31" t="str">
        <x:f>IF(OR($A66="",$C66=""),"",COUNTIFS('応募・選考管理'!$B$5:$B$504,$A66,'応募・選考管理'!$E$5:$E$504,$C66))</x:f>
      </x:c>
      <x:c r="I66" s="31" t="str">
        <x:f>IF(OR($A66="",$C66=""),"",COUNTIFS('応募・選考管理'!$B$5:$B$504,$A66,'応募・選考管理'!$E$5:$E$504,$C66,'応募・選考管理'!$G$5:$G$504,"通過"))</x:f>
      </x:c>
      <x:c r="J66" s="31" t="str">
        <x:f>IF(OR($A66="",$C66=""),"",COUNTIFS('応募・選考管理'!$B$5:$B$504,$A66,'応募・選考管理'!$E$5:$E$504,$C66,'応募・選考管理'!$H$5:$H$504,"&lt;&gt;未実施",'応募・選考管理'!$H$5:$H$504,"&lt;&gt;"))</x:f>
      </x:c>
      <x:c r="K66" s="31" t="str">
        <x:f>IF(OR($A66="",$C66=""),"",COUNTIFS('応募・選考管理'!$B$5:$B$504,$A66,'応募・選考管理'!$E$5:$E$504,$C66,'応募・選考管理'!$I$5:$I$504,"&lt;&gt;"))</x:f>
      </x:c>
      <x:c r="L66" s="31" t="str">
        <x:f>IF(OR($A66="",$C66=""),"",COUNTIFS('応募・選考管理'!$B$5:$B$504,$A66,'応募・選考管理'!$E$5:$E$504,$C66,'応募・選考管理'!$J$5:$J$504,"&lt;&gt;"))</x:f>
      </x:c>
      <x:c r="M66" s="31" t="str">
        <x:f>IF(OR($A66="",$C66=""),"",COUNTIFS('応募・選考管理'!$B$5:$B$504,$A66,'応募・選考管理'!$E$5:$E$504,$C66,'応募・選考管理'!$L$5:$L$504,"&lt;&gt;"))</x:f>
      </x:c>
      <x:c r="N66" s="40" t="str">
        <x:f>IFERROR(I66/H66,"")</x:f>
      </x:c>
      <x:c r="O66" s="40" t="str">
        <x:f>IFERROR(K66/J66,"")</x:f>
      </x:c>
      <x:c r="P66" s="40" t="str">
        <x:f>IFERROR(L66/K66,"")</x:f>
      </x:c>
      <x:c r="Q66" s="38" t="str">
        <x:f>IFERROR(G66/M66,"")</x:f>
      </x:c>
      <x:c r="R66" s="31"/>
    </x:row>
    <x:row r="67">
      <x:c r="A67" s="31"/>
      <x:c r="B67" s="31" t="str">
        <x:f>IFERROR(VLOOKUP(A67,'採用計画'!$A$5:$O$204,2,FALSE),"")</x:f>
      </x:c>
      <x:c r="C67" s="31"/>
      <x:c r="D67" s="31"/>
      <x:c r="E67" s="36"/>
      <x:c r="F67" s="36"/>
      <x:c r="G67" s="38"/>
      <x:c r="H67" s="31" t="str">
        <x:f>IF(OR($A67="",$C67=""),"",COUNTIFS('応募・選考管理'!$B$5:$B$504,$A67,'応募・選考管理'!$E$5:$E$504,$C67))</x:f>
      </x:c>
      <x:c r="I67" s="31" t="str">
        <x:f>IF(OR($A67="",$C67=""),"",COUNTIFS('応募・選考管理'!$B$5:$B$504,$A67,'応募・選考管理'!$E$5:$E$504,$C67,'応募・選考管理'!$G$5:$G$504,"通過"))</x:f>
      </x:c>
      <x:c r="J67" s="31" t="str">
        <x:f>IF(OR($A67="",$C67=""),"",COUNTIFS('応募・選考管理'!$B$5:$B$504,$A67,'応募・選考管理'!$E$5:$E$504,$C67,'応募・選考管理'!$H$5:$H$504,"&lt;&gt;未実施",'応募・選考管理'!$H$5:$H$504,"&lt;&gt;"))</x:f>
      </x:c>
      <x:c r="K67" s="31" t="str">
        <x:f>IF(OR($A67="",$C67=""),"",COUNTIFS('応募・選考管理'!$B$5:$B$504,$A67,'応募・選考管理'!$E$5:$E$504,$C67,'応募・選考管理'!$I$5:$I$504,"&lt;&gt;"))</x:f>
      </x:c>
      <x:c r="L67" s="31" t="str">
        <x:f>IF(OR($A67="",$C67=""),"",COUNTIFS('応募・選考管理'!$B$5:$B$504,$A67,'応募・選考管理'!$E$5:$E$504,$C67,'応募・選考管理'!$J$5:$J$504,"&lt;&gt;"))</x:f>
      </x:c>
      <x:c r="M67" s="31" t="str">
        <x:f>IF(OR($A67="",$C67=""),"",COUNTIFS('応募・選考管理'!$B$5:$B$504,$A67,'応募・選考管理'!$E$5:$E$504,$C67,'応募・選考管理'!$L$5:$L$504,"&lt;&gt;"))</x:f>
      </x:c>
      <x:c r="N67" s="40" t="str">
        <x:f>IFERROR(I67/H67,"")</x:f>
      </x:c>
      <x:c r="O67" s="40" t="str">
        <x:f>IFERROR(K67/J67,"")</x:f>
      </x:c>
      <x:c r="P67" s="40" t="str">
        <x:f>IFERROR(L67/K67,"")</x:f>
      </x:c>
      <x:c r="Q67" s="38" t="str">
        <x:f>IFERROR(G67/M67,"")</x:f>
      </x:c>
      <x:c r="R67" s="31"/>
    </x:row>
    <x:row r="68">
      <x:c r="A68" s="31"/>
      <x:c r="B68" s="31" t="str">
        <x:f>IFERROR(VLOOKUP(A68,'採用計画'!$A$5:$O$204,2,FALSE),"")</x:f>
      </x:c>
      <x:c r="C68" s="31"/>
      <x:c r="D68" s="31"/>
      <x:c r="E68" s="36"/>
      <x:c r="F68" s="36"/>
      <x:c r="G68" s="38"/>
      <x:c r="H68" s="31" t="str">
        <x:f>IF(OR($A68="",$C68=""),"",COUNTIFS('応募・選考管理'!$B$5:$B$504,$A68,'応募・選考管理'!$E$5:$E$504,$C68))</x:f>
      </x:c>
      <x:c r="I68" s="31" t="str">
        <x:f>IF(OR($A68="",$C68=""),"",COUNTIFS('応募・選考管理'!$B$5:$B$504,$A68,'応募・選考管理'!$E$5:$E$504,$C68,'応募・選考管理'!$G$5:$G$504,"通過"))</x:f>
      </x:c>
      <x:c r="J68" s="31" t="str">
        <x:f>IF(OR($A68="",$C68=""),"",COUNTIFS('応募・選考管理'!$B$5:$B$504,$A68,'応募・選考管理'!$E$5:$E$504,$C68,'応募・選考管理'!$H$5:$H$504,"&lt;&gt;未実施",'応募・選考管理'!$H$5:$H$504,"&lt;&gt;"))</x:f>
      </x:c>
      <x:c r="K68" s="31" t="str">
        <x:f>IF(OR($A68="",$C68=""),"",COUNTIFS('応募・選考管理'!$B$5:$B$504,$A68,'応募・選考管理'!$E$5:$E$504,$C68,'応募・選考管理'!$I$5:$I$504,"&lt;&gt;"))</x:f>
      </x:c>
      <x:c r="L68" s="31" t="str">
        <x:f>IF(OR($A68="",$C68=""),"",COUNTIFS('応募・選考管理'!$B$5:$B$504,$A68,'応募・選考管理'!$E$5:$E$504,$C68,'応募・選考管理'!$J$5:$J$504,"&lt;&gt;"))</x:f>
      </x:c>
      <x:c r="M68" s="31" t="str">
        <x:f>IF(OR($A68="",$C68=""),"",COUNTIFS('応募・選考管理'!$B$5:$B$504,$A68,'応募・選考管理'!$E$5:$E$504,$C68,'応募・選考管理'!$L$5:$L$504,"&lt;&gt;"))</x:f>
      </x:c>
      <x:c r="N68" s="40" t="str">
        <x:f>IFERROR(I68/H68,"")</x:f>
      </x:c>
      <x:c r="O68" s="40" t="str">
        <x:f>IFERROR(K68/J68,"")</x:f>
      </x:c>
      <x:c r="P68" s="40" t="str">
        <x:f>IFERROR(L68/K68,"")</x:f>
      </x:c>
      <x:c r="Q68" s="38" t="str">
        <x:f>IFERROR(G68/M68,"")</x:f>
      </x:c>
      <x:c r="R68" s="31"/>
    </x:row>
    <x:row r="69">
      <x:c r="A69" s="31"/>
      <x:c r="B69" s="31" t="str">
        <x:f>IFERROR(VLOOKUP(A69,'採用計画'!$A$5:$O$204,2,FALSE),"")</x:f>
      </x:c>
      <x:c r="C69" s="31"/>
      <x:c r="D69" s="31"/>
      <x:c r="E69" s="36"/>
      <x:c r="F69" s="36"/>
      <x:c r="G69" s="38"/>
      <x:c r="H69" s="31" t="str">
        <x:f>IF(OR($A69="",$C69=""),"",COUNTIFS('応募・選考管理'!$B$5:$B$504,$A69,'応募・選考管理'!$E$5:$E$504,$C69))</x:f>
      </x:c>
      <x:c r="I69" s="31" t="str">
        <x:f>IF(OR($A69="",$C69=""),"",COUNTIFS('応募・選考管理'!$B$5:$B$504,$A69,'応募・選考管理'!$E$5:$E$504,$C69,'応募・選考管理'!$G$5:$G$504,"通過"))</x:f>
      </x:c>
      <x:c r="J69" s="31" t="str">
        <x:f>IF(OR($A69="",$C69=""),"",COUNTIFS('応募・選考管理'!$B$5:$B$504,$A69,'応募・選考管理'!$E$5:$E$504,$C69,'応募・選考管理'!$H$5:$H$504,"&lt;&gt;未実施",'応募・選考管理'!$H$5:$H$504,"&lt;&gt;"))</x:f>
      </x:c>
      <x:c r="K69" s="31" t="str">
        <x:f>IF(OR($A69="",$C69=""),"",COUNTIFS('応募・選考管理'!$B$5:$B$504,$A69,'応募・選考管理'!$E$5:$E$504,$C69,'応募・選考管理'!$I$5:$I$504,"&lt;&gt;"))</x:f>
      </x:c>
      <x:c r="L69" s="31" t="str">
        <x:f>IF(OR($A69="",$C69=""),"",COUNTIFS('応募・選考管理'!$B$5:$B$504,$A69,'応募・選考管理'!$E$5:$E$504,$C69,'応募・選考管理'!$J$5:$J$504,"&lt;&gt;"))</x:f>
      </x:c>
      <x:c r="M69" s="31" t="str">
        <x:f>IF(OR($A69="",$C69=""),"",COUNTIFS('応募・選考管理'!$B$5:$B$504,$A69,'応募・選考管理'!$E$5:$E$504,$C69,'応募・選考管理'!$L$5:$L$504,"&lt;&gt;"))</x:f>
      </x:c>
      <x:c r="N69" s="40" t="str">
        <x:f>IFERROR(I69/H69,"")</x:f>
      </x:c>
      <x:c r="O69" s="40" t="str">
        <x:f>IFERROR(K69/J69,"")</x:f>
      </x:c>
      <x:c r="P69" s="40" t="str">
        <x:f>IFERROR(L69/K69,"")</x:f>
      </x:c>
      <x:c r="Q69" s="38" t="str">
        <x:f>IFERROR(G69/M69,"")</x:f>
      </x:c>
      <x:c r="R69" s="31"/>
    </x:row>
    <x:row r="70">
      <x:c r="A70" s="31"/>
      <x:c r="B70" s="31" t="str">
        <x:f>IFERROR(VLOOKUP(A70,'採用計画'!$A$5:$O$204,2,FALSE),"")</x:f>
      </x:c>
      <x:c r="C70" s="31"/>
      <x:c r="D70" s="31"/>
      <x:c r="E70" s="36"/>
      <x:c r="F70" s="36"/>
      <x:c r="G70" s="38"/>
      <x:c r="H70" s="31" t="str">
        <x:f>IF(OR($A70="",$C70=""),"",COUNTIFS('応募・選考管理'!$B$5:$B$504,$A70,'応募・選考管理'!$E$5:$E$504,$C70))</x:f>
      </x:c>
      <x:c r="I70" s="31" t="str">
        <x:f>IF(OR($A70="",$C70=""),"",COUNTIFS('応募・選考管理'!$B$5:$B$504,$A70,'応募・選考管理'!$E$5:$E$504,$C70,'応募・選考管理'!$G$5:$G$504,"通過"))</x:f>
      </x:c>
      <x:c r="J70" s="31" t="str">
        <x:f>IF(OR($A70="",$C70=""),"",COUNTIFS('応募・選考管理'!$B$5:$B$504,$A70,'応募・選考管理'!$E$5:$E$504,$C70,'応募・選考管理'!$H$5:$H$504,"&lt;&gt;未実施",'応募・選考管理'!$H$5:$H$504,"&lt;&gt;"))</x:f>
      </x:c>
      <x:c r="K70" s="31" t="str">
        <x:f>IF(OR($A70="",$C70=""),"",COUNTIFS('応募・選考管理'!$B$5:$B$504,$A70,'応募・選考管理'!$E$5:$E$504,$C70,'応募・選考管理'!$I$5:$I$504,"&lt;&gt;"))</x:f>
      </x:c>
      <x:c r="L70" s="31" t="str">
        <x:f>IF(OR($A70="",$C70=""),"",COUNTIFS('応募・選考管理'!$B$5:$B$504,$A70,'応募・選考管理'!$E$5:$E$504,$C70,'応募・選考管理'!$J$5:$J$504,"&lt;&gt;"))</x:f>
      </x:c>
      <x:c r="M70" s="31" t="str">
        <x:f>IF(OR($A70="",$C70=""),"",COUNTIFS('応募・選考管理'!$B$5:$B$504,$A70,'応募・選考管理'!$E$5:$E$504,$C70,'応募・選考管理'!$L$5:$L$504,"&lt;&gt;"))</x:f>
      </x:c>
      <x:c r="N70" s="40" t="str">
        <x:f>IFERROR(I70/H70,"")</x:f>
      </x:c>
      <x:c r="O70" s="40" t="str">
        <x:f>IFERROR(K70/J70,"")</x:f>
      </x:c>
      <x:c r="P70" s="40" t="str">
        <x:f>IFERROR(L70/K70,"")</x:f>
      </x:c>
      <x:c r="Q70" s="38" t="str">
        <x:f>IFERROR(G70/M70,"")</x:f>
      </x:c>
      <x:c r="R70" s="31"/>
    </x:row>
    <x:row r="71">
      <x:c r="A71" s="31"/>
      <x:c r="B71" s="31" t="str">
        <x:f>IFERROR(VLOOKUP(A71,'採用計画'!$A$5:$O$204,2,FALSE),"")</x:f>
      </x:c>
      <x:c r="C71" s="31"/>
      <x:c r="D71" s="31"/>
      <x:c r="E71" s="36"/>
      <x:c r="F71" s="36"/>
      <x:c r="G71" s="38"/>
      <x:c r="H71" s="31" t="str">
        <x:f>IF(OR($A71="",$C71=""),"",COUNTIFS('応募・選考管理'!$B$5:$B$504,$A71,'応募・選考管理'!$E$5:$E$504,$C71))</x:f>
      </x:c>
      <x:c r="I71" s="31" t="str">
        <x:f>IF(OR($A71="",$C71=""),"",COUNTIFS('応募・選考管理'!$B$5:$B$504,$A71,'応募・選考管理'!$E$5:$E$504,$C71,'応募・選考管理'!$G$5:$G$504,"通過"))</x:f>
      </x:c>
      <x:c r="J71" s="31" t="str">
        <x:f>IF(OR($A71="",$C71=""),"",COUNTIFS('応募・選考管理'!$B$5:$B$504,$A71,'応募・選考管理'!$E$5:$E$504,$C71,'応募・選考管理'!$H$5:$H$504,"&lt;&gt;未実施",'応募・選考管理'!$H$5:$H$504,"&lt;&gt;"))</x:f>
      </x:c>
      <x:c r="K71" s="31" t="str">
        <x:f>IF(OR($A71="",$C71=""),"",COUNTIFS('応募・選考管理'!$B$5:$B$504,$A71,'応募・選考管理'!$E$5:$E$504,$C71,'応募・選考管理'!$I$5:$I$504,"&lt;&gt;"))</x:f>
      </x:c>
      <x:c r="L71" s="31" t="str">
        <x:f>IF(OR($A71="",$C71=""),"",COUNTIFS('応募・選考管理'!$B$5:$B$504,$A71,'応募・選考管理'!$E$5:$E$504,$C71,'応募・選考管理'!$J$5:$J$504,"&lt;&gt;"))</x:f>
      </x:c>
      <x:c r="M71" s="31" t="str">
        <x:f>IF(OR($A71="",$C71=""),"",COUNTIFS('応募・選考管理'!$B$5:$B$504,$A71,'応募・選考管理'!$E$5:$E$504,$C71,'応募・選考管理'!$L$5:$L$504,"&lt;&gt;"))</x:f>
      </x:c>
      <x:c r="N71" s="40" t="str">
        <x:f>IFERROR(I71/H71,"")</x:f>
      </x:c>
      <x:c r="O71" s="40" t="str">
        <x:f>IFERROR(K71/J71,"")</x:f>
      </x:c>
      <x:c r="P71" s="40" t="str">
        <x:f>IFERROR(L71/K71,"")</x:f>
      </x:c>
      <x:c r="Q71" s="38" t="str">
        <x:f>IFERROR(G71/M71,"")</x:f>
      </x:c>
      <x:c r="R71" s="31"/>
    </x:row>
    <x:row r="72">
      <x:c r="A72" s="31"/>
      <x:c r="B72" s="31" t="str">
        <x:f>IFERROR(VLOOKUP(A72,'採用計画'!$A$5:$O$204,2,FALSE),"")</x:f>
      </x:c>
      <x:c r="C72" s="31"/>
      <x:c r="D72" s="31"/>
      <x:c r="E72" s="36"/>
      <x:c r="F72" s="36"/>
      <x:c r="G72" s="38"/>
      <x:c r="H72" s="31" t="str">
        <x:f>IF(OR($A72="",$C72=""),"",COUNTIFS('応募・選考管理'!$B$5:$B$504,$A72,'応募・選考管理'!$E$5:$E$504,$C72))</x:f>
      </x:c>
      <x:c r="I72" s="31" t="str">
        <x:f>IF(OR($A72="",$C72=""),"",COUNTIFS('応募・選考管理'!$B$5:$B$504,$A72,'応募・選考管理'!$E$5:$E$504,$C72,'応募・選考管理'!$G$5:$G$504,"通過"))</x:f>
      </x:c>
      <x:c r="J72" s="31" t="str">
        <x:f>IF(OR($A72="",$C72=""),"",COUNTIFS('応募・選考管理'!$B$5:$B$504,$A72,'応募・選考管理'!$E$5:$E$504,$C72,'応募・選考管理'!$H$5:$H$504,"&lt;&gt;未実施",'応募・選考管理'!$H$5:$H$504,"&lt;&gt;"))</x:f>
      </x:c>
      <x:c r="K72" s="31" t="str">
        <x:f>IF(OR($A72="",$C72=""),"",COUNTIFS('応募・選考管理'!$B$5:$B$504,$A72,'応募・選考管理'!$E$5:$E$504,$C72,'応募・選考管理'!$I$5:$I$504,"&lt;&gt;"))</x:f>
      </x:c>
      <x:c r="L72" s="31" t="str">
        <x:f>IF(OR($A72="",$C72=""),"",COUNTIFS('応募・選考管理'!$B$5:$B$504,$A72,'応募・選考管理'!$E$5:$E$504,$C72,'応募・選考管理'!$J$5:$J$504,"&lt;&gt;"))</x:f>
      </x:c>
      <x:c r="M72" s="31" t="str">
        <x:f>IF(OR($A72="",$C72=""),"",COUNTIFS('応募・選考管理'!$B$5:$B$504,$A72,'応募・選考管理'!$E$5:$E$504,$C72,'応募・選考管理'!$L$5:$L$504,"&lt;&gt;"))</x:f>
      </x:c>
      <x:c r="N72" s="40" t="str">
        <x:f>IFERROR(I72/H72,"")</x:f>
      </x:c>
      <x:c r="O72" s="40" t="str">
        <x:f>IFERROR(K72/J72,"")</x:f>
      </x:c>
      <x:c r="P72" s="40" t="str">
        <x:f>IFERROR(L72/K72,"")</x:f>
      </x:c>
      <x:c r="Q72" s="38" t="str">
        <x:f>IFERROR(G72/M72,"")</x:f>
      </x:c>
      <x:c r="R72" s="31"/>
    </x:row>
    <x:row r="73">
      <x:c r="A73" s="31"/>
      <x:c r="B73" s="31" t="str">
        <x:f>IFERROR(VLOOKUP(A73,'採用計画'!$A$5:$O$204,2,FALSE),"")</x:f>
      </x:c>
      <x:c r="C73" s="31"/>
      <x:c r="D73" s="31"/>
      <x:c r="E73" s="36"/>
      <x:c r="F73" s="36"/>
      <x:c r="G73" s="38"/>
      <x:c r="H73" s="31" t="str">
        <x:f>IF(OR($A73="",$C73=""),"",COUNTIFS('応募・選考管理'!$B$5:$B$504,$A73,'応募・選考管理'!$E$5:$E$504,$C73))</x:f>
      </x:c>
      <x:c r="I73" s="31" t="str">
        <x:f>IF(OR($A73="",$C73=""),"",COUNTIFS('応募・選考管理'!$B$5:$B$504,$A73,'応募・選考管理'!$E$5:$E$504,$C73,'応募・選考管理'!$G$5:$G$504,"通過"))</x:f>
      </x:c>
      <x:c r="J73" s="31" t="str">
        <x:f>IF(OR($A73="",$C73=""),"",COUNTIFS('応募・選考管理'!$B$5:$B$504,$A73,'応募・選考管理'!$E$5:$E$504,$C73,'応募・選考管理'!$H$5:$H$504,"&lt;&gt;未実施",'応募・選考管理'!$H$5:$H$504,"&lt;&gt;"))</x:f>
      </x:c>
      <x:c r="K73" s="31" t="str">
        <x:f>IF(OR($A73="",$C73=""),"",COUNTIFS('応募・選考管理'!$B$5:$B$504,$A73,'応募・選考管理'!$E$5:$E$504,$C73,'応募・選考管理'!$I$5:$I$504,"&lt;&gt;"))</x:f>
      </x:c>
      <x:c r="L73" s="31" t="str">
        <x:f>IF(OR($A73="",$C73=""),"",COUNTIFS('応募・選考管理'!$B$5:$B$504,$A73,'応募・選考管理'!$E$5:$E$504,$C73,'応募・選考管理'!$J$5:$J$504,"&lt;&gt;"))</x:f>
      </x:c>
      <x:c r="M73" s="31" t="str">
        <x:f>IF(OR($A73="",$C73=""),"",COUNTIFS('応募・選考管理'!$B$5:$B$504,$A73,'応募・選考管理'!$E$5:$E$504,$C73,'応募・選考管理'!$L$5:$L$504,"&lt;&gt;"))</x:f>
      </x:c>
      <x:c r="N73" s="40" t="str">
        <x:f>IFERROR(I73/H73,"")</x:f>
      </x:c>
      <x:c r="O73" s="40" t="str">
        <x:f>IFERROR(K73/J73,"")</x:f>
      </x:c>
      <x:c r="P73" s="40" t="str">
        <x:f>IFERROR(L73/K73,"")</x:f>
      </x:c>
      <x:c r="Q73" s="38" t="str">
        <x:f>IFERROR(G73/M73,"")</x:f>
      </x:c>
      <x:c r="R73" s="31"/>
    </x:row>
    <x:row r="74">
      <x:c r="A74" s="31"/>
      <x:c r="B74" s="31" t="str">
        <x:f>IFERROR(VLOOKUP(A74,'採用計画'!$A$5:$O$204,2,FALSE),"")</x:f>
      </x:c>
      <x:c r="C74" s="31"/>
      <x:c r="D74" s="31"/>
      <x:c r="E74" s="36"/>
      <x:c r="F74" s="36"/>
      <x:c r="G74" s="38"/>
      <x:c r="H74" s="31" t="str">
        <x:f>IF(OR($A74="",$C74=""),"",COUNTIFS('応募・選考管理'!$B$5:$B$504,$A74,'応募・選考管理'!$E$5:$E$504,$C74))</x:f>
      </x:c>
      <x:c r="I74" s="31" t="str">
        <x:f>IF(OR($A74="",$C74=""),"",COUNTIFS('応募・選考管理'!$B$5:$B$504,$A74,'応募・選考管理'!$E$5:$E$504,$C74,'応募・選考管理'!$G$5:$G$504,"通過"))</x:f>
      </x:c>
      <x:c r="J74" s="31" t="str">
        <x:f>IF(OR($A74="",$C74=""),"",COUNTIFS('応募・選考管理'!$B$5:$B$504,$A74,'応募・選考管理'!$E$5:$E$504,$C74,'応募・選考管理'!$H$5:$H$504,"&lt;&gt;未実施",'応募・選考管理'!$H$5:$H$504,"&lt;&gt;"))</x:f>
      </x:c>
      <x:c r="K74" s="31" t="str">
        <x:f>IF(OR($A74="",$C74=""),"",COUNTIFS('応募・選考管理'!$B$5:$B$504,$A74,'応募・選考管理'!$E$5:$E$504,$C74,'応募・選考管理'!$I$5:$I$504,"&lt;&gt;"))</x:f>
      </x:c>
      <x:c r="L74" s="31" t="str">
        <x:f>IF(OR($A74="",$C74=""),"",COUNTIFS('応募・選考管理'!$B$5:$B$504,$A74,'応募・選考管理'!$E$5:$E$504,$C74,'応募・選考管理'!$J$5:$J$504,"&lt;&gt;"))</x:f>
      </x:c>
      <x:c r="M74" s="31" t="str">
        <x:f>IF(OR($A74="",$C74=""),"",COUNTIFS('応募・選考管理'!$B$5:$B$504,$A74,'応募・選考管理'!$E$5:$E$504,$C74,'応募・選考管理'!$L$5:$L$504,"&lt;&gt;"))</x:f>
      </x:c>
      <x:c r="N74" s="40" t="str">
        <x:f>IFERROR(I74/H74,"")</x:f>
      </x:c>
      <x:c r="O74" s="40" t="str">
        <x:f>IFERROR(K74/J74,"")</x:f>
      </x:c>
      <x:c r="P74" s="40" t="str">
        <x:f>IFERROR(L74/K74,"")</x:f>
      </x:c>
      <x:c r="Q74" s="38" t="str">
        <x:f>IFERROR(G74/M74,"")</x:f>
      </x:c>
      <x:c r="R74" s="31"/>
    </x:row>
    <x:row r="75">
      <x:c r="A75" s="31"/>
      <x:c r="B75" s="31" t="str">
        <x:f>IFERROR(VLOOKUP(A75,'採用計画'!$A$5:$O$204,2,FALSE),"")</x:f>
      </x:c>
      <x:c r="C75" s="31"/>
      <x:c r="D75" s="31"/>
      <x:c r="E75" s="36"/>
      <x:c r="F75" s="36"/>
      <x:c r="G75" s="38"/>
      <x:c r="H75" s="31" t="str">
        <x:f>IF(OR($A75="",$C75=""),"",COUNTIFS('応募・選考管理'!$B$5:$B$504,$A75,'応募・選考管理'!$E$5:$E$504,$C75))</x:f>
      </x:c>
      <x:c r="I75" s="31" t="str">
        <x:f>IF(OR($A75="",$C75=""),"",COUNTIFS('応募・選考管理'!$B$5:$B$504,$A75,'応募・選考管理'!$E$5:$E$504,$C75,'応募・選考管理'!$G$5:$G$504,"通過"))</x:f>
      </x:c>
      <x:c r="J75" s="31" t="str">
        <x:f>IF(OR($A75="",$C75=""),"",COUNTIFS('応募・選考管理'!$B$5:$B$504,$A75,'応募・選考管理'!$E$5:$E$504,$C75,'応募・選考管理'!$H$5:$H$504,"&lt;&gt;未実施",'応募・選考管理'!$H$5:$H$504,"&lt;&gt;"))</x:f>
      </x:c>
      <x:c r="K75" s="31" t="str">
        <x:f>IF(OR($A75="",$C75=""),"",COUNTIFS('応募・選考管理'!$B$5:$B$504,$A75,'応募・選考管理'!$E$5:$E$504,$C75,'応募・選考管理'!$I$5:$I$504,"&lt;&gt;"))</x:f>
      </x:c>
      <x:c r="L75" s="31" t="str">
        <x:f>IF(OR($A75="",$C75=""),"",COUNTIFS('応募・選考管理'!$B$5:$B$504,$A75,'応募・選考管理'!$E$5:$E$504,$C75,'応募・選考管理'!$J$5:$J$504,"&lt;&gt;"))</x:f>
      </x:c>
      <x:c r="M75" s="31" t="str">
        <x:f>IF(OR($A75="",$C75=""),"",COUNTIFS('応募・選考管理'!$B$5:$B$504,$A75,'応募・選考管理'!$E$5:$E$504,$C75,'応募・選考管理'!$L$5:$L$504,"&lt;&gt;"))</x:f>
      </x:c>
      <x:c r="N75" s="40" t="str">
        <x:f>IFERROR(I75/H75,"")</x:f>
      </x:c>
      <x:c r="O75" s="40" t="str">
        <x:f>IFERROR(K75/J75,"")</x:f>
      </x:c>
      <x:c r="P75" s="40" t="str">
        <x:f>IFERROR(L75/K75,"")</x:f>
      </x:c>
      <x:c r="Q75" s="38" t="str">
        <x:f>IFERROR(G75/M75,"")</x:f>
      </x:c>
      <x:c r="R75" s="31"/>
    </x:row>
    <x:row r="76">
      <x:c r="A76" s="31"/>
      <x:c r="B76" s="31" t="str">
        <x:f>IFERROR(VLOOKUP(A76,'採用計画'!$A$5:$O$204,2,FALSE),"")</x:f>
      </x:c>
      <x:c r="C76" s="31"/>
      <x:c r="D76" s="31"/>
      <x:c r="E76" s="36"/>
      <x:c r="F76" s="36"/>
      <x:c r="G76" s="38"/>
      <x:c r="H76" s="31" t="str">
        <x:f>IF(OR($A76="",$C76=""),"",COUNTIFS('応募・選考管理'!$B$5:$B$504,$A76,'応募・選考管理'!$E$5:$E$504,$C76))</x:f>
      </x:c>
      <x:c r="I76" s="31" t="str">
        <x:f>IF(OR($A76="",$C76=""),"",COUNTIFS('応募・選考管理'!$B$5:$B$504,$A76,'応募・選考管理'!$E$5:$E$504,$C76,'応募・選考管理'!$G$5:$G$504,"通過"))</x:f>
      </x:c>
      <x:c r="J76" s="31" t="str">
        <x:f>IF(OR($A76="",$C76=""),"",COUNTIFS('応募・選考管理'!$B$5:$B$504,$A76,'応募・選考管理'!$E$5:$E$504,$C76,'応募・選考管理'!$H$5:$H$504,"&lt;&gt;未実施",'応募・選考管理'!$H$5:$H$504,"&lt;&gt;"))</x:f>
      </x:c>
      <x:c r="K76" s="31" t="str">
        <x:f>IF(OR($A76="",$C76=""),"",COUNTIFS('応募・選考管理'!$B$5:$B$504,$A76,'応募・選考管理'!$E$5:$E$504,$C76,'応募・選考管理'!$I$5:$I$504,"&lt;&gt;"))</x:f>
      </x:c>
      <x:c r="L76" s="31" t="str">
        <x:f>IF(OR($A76="",$C76=""),"",COUNTIFS('応募・選考管理'!$B$5:$B$504,$A76,'応募・選考管理'!$E$5:$E$504,$C76,'応募・選考管理'!$J$5:$J$504,"&lt;&gt;"))</x:f>
      </x:c>
      <x:c r="M76" s="31" t="str">
        <x:f>IF(OR($A76="",$C76=""),"",COUNTIFS('応募・選考管理'!$B$5:$B$504,$A76,'応募・選考管理'!$E$5:$E$504,$C76,'応募・選考管理'!$L$5:$L$504,"&lt;&gt;"))</x:f>
      </x:c>
      <x:c r="N76" s="40" t="str">
        <x:f>IFERROR(I76/H76,"")</x:f>
      </x:c>
      <x:c r="O76" s="40" t="str">
        <x:f>IFERROR(K76/J76,"")</x:f>
      </x:c>
      <x:c r="P76" s="40" t="str">
        <x:f>IFERROR(L76/K76,"")</x:f>
      </x:c>
      <x:c r="Q76" s="38" t="str">
        <x:f>IFERROR(G76/M76,"")</x:f>
      </x:c>
      <x:c r="R76" s="31"/>
    </x:row>
    <x:row r="77">
      <x:c r="A77" s="31"/>
      <x:c r="B77" s="31" t="str">
        <x:f>IFERROR(VLOOKUP(A77,'採用計画'!$A$5:$O$204,2,FALSE),"")</x:f>
      </x:c>
      <x:c r="C77" s="31"/>
      <x:c r="D77" s="31"/>
      <x:c r="E77" s="36"/>
      <x:c r="F77" s="36"/>
      <x:c r="G77" s="38"/>
      <x:c r="H77" s="31" t="str">
        <x:f>IF(OR($A77="",$C77=""),"",COUNTIFS('応募・選考管理'!$B$5:$B$504,$A77,'応募・選考管理'!$E$5:$E$504,$C77))</x:f>
      </x:c>
      <x:c r="I77" s="31" t="str">
        <x:f>IF(OR($A77="",$C77=""),"",COUNTIFS('応募・選考管理'!$B$5:$B$504,$A77,'応募・選考管理'!$E$5:$E$504,$C77,'応募・選考管理'!$G$5:$G$504,"通過"))</x:f>
      </x:c>
      <x:c r="J77" s="31" t="str">
        <x:f>IF(OR($A77="",$C77=""),"",COUNTIFS('応募・選考管理'!$B$5:$B$504,$A77,'応募・選考管理'!$E$5:$E$504,$C77,'応募・選考管理'!$H$5:$H$504,"&lt;&gt;未実施",'応募・選考管理'!$H$5:$H$504,"&lt;&gt;"))</x:f>
      </x:c>
      <x:c r="K77" s="31" t="str">
        <x:f>IF(OR($A77="",$C77=""),"",COUNTIFS('応募・選考管理'!$B$5:$B$504,$A77,'応募・選考管理'!$E$5:$E$504,$C77,'応募・選考管理'!$I$5:$I$504,"&lt;&gt;"))</x:f>
      </x:c>
      <x:c r="L77" s="31" t="str">
        <x:f>IF(OR($A77="",$C77=""),"",COUNTIFS('応募・選考管理'!$B$5:$B$504,$A77,'応募・選考管理'!$E$5:$E$504,$C77,'応募・選考管理'!$J$5:$J$504,"&lt;&gt;"))</x:f>
      </x:c>
      <x:c r="M77" s="31" t="str">
        <x:f>IF(OR($A77="",$C77=""),"",COUNTIFS('応募・選考管理'!$B$5:$B$504,$A77,'応募・選考管理'!$E$5:$E$504,$C77,'応募・選考管理'!$L$5:$L$504,"&lt;&gt;"))</x:f>
      </x:c>
      <x:c r="N77" s="40" t="str">
        <x:f>IFERROR(I77/H77,"")</x:f>
      </x:c>
      <x:c r="O77" s="40" t="str">
        <x:f>IFERROR(K77/J77,"")</x:f>
      </x:c>
      <x:c r="P77" s="40" t="str">
        <x:f>IFERROR(L77/K77,"")</x:f>
      </x:c>
      <x:c r="Q77" s="38" t="str">
        <x:f>IFERROR(G77/M77,"")</x:f>
      </x:c>
      <x:c r="R77" s="31"/>
    </x:row>
    <x:row r="78">
      <x:c r="A78" s="31"/>
      <x:c r="B78" s="31" t="str">
        <x:f>IFERROR(VLOOKUP(A78,'採用計画'!$A$5:$O$204,2,FALSE),"")</x:f>
      </x:c>
      <x:c r="C78" s="31"/>
      <x:c r="D78" s="31"/>
      <x:c r="E78" s="36"/>
      <x:c r="F78" s="36"/>
      <x:c r="G78" s="38"/>
      <x:c r="H78" s="31" t="str">
        <x:f>IF(OR($A78="",$C78=""),"",COUNTIFS('応募・選考管理'!$B$5:$B$504,$A78,'応募・選考管理'!$E$5:$E$504,$C78))</x:f>
      </x:c>
      <x:c r="I78" s="31" t="str">
        <x:f>IF(OR($A78="",$C78=""),"",COUNTIFS('応募・選考管理'!$B$5:$B$504,$A78,'応募・選考管理'!$E$5:$E$504,$C78,'応募・選考管理'!$G$5:$G$504,"通過"))</x:f>
      </x:c>
      <x:c r="J78" s="31" t="str">
        <x:f>IF(OR($A78="",$C78=""),"",COUNTIFS('応募・選考管理'!$B$5:$B$504,$A78,'応募・選考管理'!$E$5:$E$504,$C78,'応募・選考管理'!$H$5:$H$504,"&lt;&gt;未実施",'応募・選考管理'!$H$5:$H$504,"&lt;&gt;"))</x:f>
      </x:c>
      <x:c r="K78" s="31" t="str">
        <x:f>IF(OR($A78="",$C78=""),"",COUNTIFS('応募・選考管理'!$B$5:$B$504,$A78,'応募・選考管理'!$E$5:$E$504,$C78,'応募・選考管理'!$I$5:$I$504,"&lt;&gt;"))</x:f>
      </x:c>
      <x:c r="L78" s="31" t="str">
        <x:f>IF(OR($A78="",$C78=""),"",COUNTIFS('応募・選考管理'!$B$5:$B$504,$A78,'応募・選考管理'!$E$5:$E$504,$C78,'応募・選考管理'!$J$5:$J$504,"&lt;&gt;"))</x:f>
      </x:c>
      <x:c r="M78" s="31" t="str">
        <x:f>IF(OR($A78="",$C78=""),"",COUNTIFS('応募・選考管理'!$B$5:$B$504,$A78,'応募・選考管理'!$E$5:$E$504,$C78,'応募・選考管理'!$L$5:$L$504,"&lt;&gt;"))</x:f>
      </x:c>
      <x:c r="N78" s="40" t="str">
        <x:f>IFERROR(I78/H78,"")</x:f>
      </x:c>
      <x:c r="O78" s="40" t="str">
        <x:f>IFERROR(K78/J78,"")</x:f>
      </x:c>
      <x:c r="P78" s="40" t="str">
        <x:f>IFERROR(L78/K78,"")</x:f>
      </x:c>
      <x:c r="Q78" s="38" t="str">
        <x:f>IFERROR(G78/M78,"")</x:f>
      </x:c>
      <x:c r="R78" s="31"/>
    </x:row>
    <x:row r="79">
      <x:c r="A79" s="31"/>
      <x:c r="B79" s="31" t="str">
        <x:f>IFERROR(VLOOKUP(A79,'採用計画'!$A$5:$O$204,2,FALSE),"")</x:f>
      </x:c>
      <x:c r="C79" s="31"/>
      <x:c r="D79" s="31"/>
      <x:c r="E79" s="36"/>
      <x:c r="F79" s="36"/>
      <x:c r="G79" s="38"/>
      <x:c r="H79" s="31" t="str">
        <x:f>IF(OR($A79="",$C79=""),"",COUNTIFS('応募・選考管理'!$B$5:$B$504,$A79,'応募・選考管理'!$E$5:$E$504,$C79))</x:f>
      </x:c>
      <x:c r="I79" s="31" t="str">
        <x:f>IF(OR($A79="",$C79=""),"",COUNTIFS('応募・選考管理'!$B$5:$B$504,$A79,'応募・選考管理'!$E$5:$E$504,$C79,'応募・選考管理'!$G$5:$G$504,"通過"))</x:f>
      </x:c>
      <x:c r="J79" s="31" t="str">
        <x:f>IF(OR($A79="",$C79=""),"",COUNTIFS('応募・選考管理'!$B$5:$B$504,$A79,'応募・選考管理'!$E$5:$E$504,$C79,'応募・選考管理'!$H$5:$H$504,"&lt;&gt;未実施",'応募・選考管理'!$H$5:$H$504,"&lt;&gt;"))</x:f>
      </x:c>
      <x:c r="K79" s="31" t="str">
        <x:f>IF(OR($A79="",$C79=""),"",COUNTIFS('応募・選考管理'!$B$5:$B$504,$A79,'応募・選考管理'!$E$5:$E$504,$C79,'応募・選考管理'!$I$5:$I$504,"&lt;&gt;"))</x:f>
      </x:c>
      <x:c r="L79" s="31" t="str">
        <x:f>IF(OR($A79="",$C79=""),"",COUNTIFS('応募・選考管理'!$B$5:$B$504,$A79,'応募・選考管理'!$E$5:$E$504,$C79,'応募・選考管理'!$J$5:$J$504,"&lt;&gt;"))</x:f>
      </x:c>
      <x:c r="M79" s="31" t="str">
        <x:f>IF(OR($A79="",$C79=""),"",COUNTIFS('応募・選考管理'!$B$5:$B$504,$A79,'応募・選考管理'!$E$5:$E$504,$C79,'応募・選考管理'!$L$5:$L$504,"&lt;&gt;"))</x:f>
      </x:c>
      <x:c r="N79" s="40" t="str">
        <x:f>IFERROR(I79/H79,"")</x:f>
      </x:c>
      <x:c r="O79" s="40" t="str">
        <x:f>IFERROR(K79/J79,"")</x:f>
      </x:c>
      <x:c r="P79" s="40" t="str">
        <x:f>IFERROR(L79/K79,"")</x:f>
      </x:c>
      <x:c r="Q79" s="38" t="str">
        <x:f>IFERROR(G79/M79,"")</x:f>
      </x:c>
      <x:c r="R79" s="31"/>
    </x:row>
    <x:row r="80">
      <x:c r="A80" s="31"/>
      <x:c r="B80" s="31" t="str">
        <x:f>IFERROR(VLOOKUP(A80,'採用計画'!$A$5:$O$204,2,FALSE),"")</x:f>
      </x:c>
      <x:c r="C80" s="31"/>
      <x:c r="D80" s="31"/>
      <x:c r="E80" s="36"/>
      <x:c r="F80" s="36"/>
      <x:c r="G80" s="38"/>
      <x:c r="H80" s="31" t="str">
        <x:f>IF(OR($A80="",$C80=""),"",COUNTIFS('応募・選考管理'!$B$5:$B$504,$A80,'応募・選考管理'!$E$5:$E$504,$C80))</x:f>
      </x:c>
      <x:c r="I80" s="31" t="str">
        <x:f>IF(OR($A80="",$C80=""),"",COUNTIFS('応募・選考管理'!$B$5:$B$504,$A80,'応募・選考管理'!$E$5:$E$504,$C80,'応募・選考管理'!$G$5:$G$504,"通過"))</x:f>
      </x:c>
      <x:c r="J80" s="31" t="str">
        <x:f>IF(OR($A80="",$C80=""),"",COUNTIFS('応募・選考管理'!$B$5:$B$504,$A80,'応募・選考管理'!$E$5:$E$504,$C80,'応募・選考管理'!$H$5:$H$504,"&lt;&gt;未実施",'応募・選考管理'!$H$5:$H$504,"&lt;&gt;"))</x:f>
      </x:c>
      <x:c r="K80" s="31" t="str">
        <x:f>IF(OR($A80="",$C80=""),"",COUNTIFS('応募・選考管理'!$B$5:$B$504,$A80,'応募・選考管理'!$E$5:$E$504,$C80,'応募・選考管理'!$I$5:$I$504,"&lt;&gt;"))</x:f>
      </x:c>
      <x:c r="L80" s="31" t="str">
        <x:f>IF(OR($A80="",$C80=""),"",COUNTIFS('応募・選考管理'!$B$5:$B$504,$A80,'応募・選考管理'!$E$5:$E$504,$C80,'応募・選考管理'!$J$5:$J$504,"&lt;&gt;"))</x:f>
      </x:c>
      <x:c r="M80" s="31" t="str">
        <x:f>IF(OR($A80="",$C80=""),"",COUNTIFS('応募・選考管理'!$B$5:$B$504,$A80,'応募・選考管理'!$E$5:$E$504,$C80,'応募・選考管理'!$L$5:$L$504,"&lt;&gt;"))</x:f>
      </x:c>
      <x:c r="N80" s="40" t="str">
        <x:f>IFERROR(I80/H80,"")</x:f>
      </x:c>
      <x:c r="O80" s="40" t="str">
        <x:f>IFERROR(K80/J80,"")</x:f>
      </x:c>
      <x:c r="P80" s="40" t="str">
        <x:f>IFERROR(L80/K80,"")</x:f>
      </x:c>
      <x:c r="Q80" s="38" t="str">
        <x:f>IFERROR(G80/M80,"")</x:f>
      </x:c>
      <x:c r="R80" s="31"/>
    </x:row>
    <x:row r="81">
      <x:c r="A81" s="31"/>
      <x:c r="B81" s="31" t="str">
        <x:f>IFERROR(VLOOKUP(A81,'採用計画'!$A$5:$O$204,2,FALSE),"")</x:f>
      </x:c>
      <x:c r="C81" s="31"/>
      <x:c r="D81" s="31"/>
      <x:c r="E81" s="36"/>
      <x:c r="F81" s="36"/>
      <x:c r="G81" s="38"/>
      <x:c r="H81" s="31" t="str">
        <x:f>IF(OR($A81="",$C81=""),"",COUNTIFS('応募・選考管理'!$B$5:$B$504,$A81,'応募・選考管理'!$E$5:$E$504,$C81))</x:f>
      </x:c>
      <x:c r="I81" s="31" t="str">
        <x:f>IF(OR($A81="",$C81=""),"",COUNTIFS('応募・選考管理'!$B$5:$B$504,$A81,'応募・選考管理'!$E$5:$E$504,$C81,'応募・選考管理'!$G$5:$G$504,"通過"))</x:f>
      </x:c>
      <x:c r="J81" s="31" t="str">
        <x:f>IF(OR($A81="",$C81=""),"",COUNTIFS('応募・選考管理'!$B$5:$B$504,$A81,'応募・選考管理'!$E$5:$E$504,$C81,'応募・選考管理'!$H$5:$H$504,"&lt;&gt;未実施",'応募・選考管理'!$H$5:$H$504,"&lt;&gt;"))</x:f>
      </x:c>
      <x:c r="K81" s="31" t="str">
        <x:f>IF(OR($A81="",$C81=""),"",COUNTIFS('応募・選考管理'!$B$5:$B$504,$A81,'応募・選考管理'!$E$5:$E$504,$C81,'応募・選考管理'!$I$5:$I$504,"&lt;&gt;"))</x:f>
      </x:c>
      <x:c r="L81" s="31" t="str">
        <x:f>IF(OR($A81="",$C81=""),"",COUNTIFS('応募・選考管理'!$B$5:$B$504,$A81,'応募・選考管理'!$E$5:$E$504,$C81,'応募・選考管理'!$J$5:$J$504,"&lt;&gt;"))</x:f>
      </x:c>
      <x:c r="M81" s="31" t="str">
        <x:f>IF(OR($A81="",$C81=""),"",COUNTIFS('応募・選考管理'!$B$5:$B$504,$A81,'応募・選考管理'!$E$5:$E$504,$C81,'応募・選考管理'!$L$5:$L$504,"&lt;&gt;"))</x:f>
      </x:c>
      <x:c r="N81" s="40" t="str">
        <x:f>IFERROR(I81/H81,"")</x:f>
      </x:c>
      <x:c r="O81" s="40" t="str">
        <x:f>IFERROR(K81/J81,"")</x:f>
      </x:c>
      <x:c r="P81" s="40" t="str">
        <x:f>IFERROR(L81/K81,"")</x:f>
      </x:c>
      <x:c r="Q81" s="38" t="str">
        <x:f>IFERROR(G81/M81,"")</x:f>
      </x:c>
      <x:c r="R81" s="31"/>
    </x:row>
    <x:row r="82">
      <x:c r="A82" s="31"/>
      <x:c r="B82" s="31" t="str">
        <x:f>IFERROR(VLOOKUP(A82,'採用計画'!$A$5:$O$204,2,FALSE),"")</x:f>
      </x:c>
      <x:c r="C82" s="31"/>
      <x:c r="D82" s="31"/>
      <x:c r="E82" s="36"/>
      <x:c r="F82" s="36"/>
      <x:c r="G82" s="38"/>
      <x:c r="H82" s="31" t="str">
        <x:f>IF(OR($A82="",$C82=""),"",COUNTIFS('応募・選考管理'!$B$5:$B$504,$A82,'応募・選考管理'!$E$5:$E$504,$C82))</x:f>
      </x:c>
      <x:c r="I82" s="31" t="str">
        <x:f>IF(OR($A82="",$C82=""),"",COUNTIFS('応募・選考管理'!$B$5:$B$504,$A82,'応募・選考管理'!$E$5:$E$504,$C82,'応募・選考管理'!$G$5:$G$504,"通過"))</x:f>
      </x:c>
      <x:c r="J82" s="31" t="str">
        <x:f>IF(OR($A82="",$C82=""),"",COUNTIFS('応募・選考管理'!$B$5:$B$504,$A82,'応募・選考管理'!$E$5:$E$504,$C82,'応募・選考管理'!$H$5:$H$504,"&lt;&gt;未実施",'応募・選考管理'!$H$5:$H$504,"&lt;&gt;"))</x:f>
      </x:c>
      <x:c r="K82" s="31" t="str">
        <x:f>IF(OR($A82="",$C82=""),"",COUNTIFS('応募・選考管理'!$B$5:$B$504,$A82,'応募・選考管理'!$E$5:$E$504,$C82,'応募・選考管理'!$I$5:$I$504,"&lt;&gt;"))</x:f>
      </x:c>
      <x:c r="L82" s="31" t="str">
        <x:f>IF(OR($A82="",$C82=""),"",COUNTIFS('応募・選考管理'!$B$5:$B$504,$A82,'応募・選考管理'!$E$5:$E$504,$C82,'応募・選考管理'!$J$5:$J$504,"&lt;&gt;"))</x:f>
      </x:c>
      <x:c r="M82" s="31" t="str">
        <x:f>IF(OR($A82="",$C82=""),"",COUNTIFS('応募・選考管理'!$B$5:$B$504,$A82,'応募・選考管理'!$E$5:$E$504,$C82,'応募・選考管理'!$L$5:$L$504,"&lt;&gt;"))</x:f>
      </x:c>
      <x:c r="N82" s="40" t="str">
        <x:f>IFERROR(I82/H82,"")</x:f>
      </x:c>
      <x:c r="O82" s="40" t="str">
        <x:f>IFERROR(K82/J82,"")</x:f>
      </x:c>
      <x:c r="P82" s="40" t="str">
        <x:f>IFERROR(L82/K82,"")</x:f>
      </x:c>
      <x:c r="Q82" s="38" t="str">
        <x:f>IFERROR(G82/M82,"")</x:f>
      </x:c>
      <x:c r="R82" s="31"/>
    </x:row>
    <x:row r="83">
      <x:c r="A83" s="31"/>
      <x:c r="B83" s="31" t="str">
        <x:f>IFERROR(VLOOKUP(A83,'採用計画'!$A$5:$O$204,2,FALSE),"")</x:f>
      </x:c>
      <x:c r="C83" s="31"/>
      <x:c r="D83" s="31"/>
      <x:c r="E83" s="36"/>
      <x:c r="F83" s="36"/>
      <x:c r="G83" s="38"/>
      <x:c r="H83" s="31" t="str">
        <x:f>IF(OR($A83="",$C83=""),"",COUNTIFS('応募・選考管理'!$B$5:$B$504,$A83,'応募・選考管理'!$E$5:$E$504,$C83))</x:f>
      </x:c>
      <x:c r="I83" s="31" t="str">
        <x:f>IF(OR($A83="",$C83=""),"",COUNTIFS('応募・選考管理'!$B$5:$B$504,$A83,'応募・選考管理'!$E$5:$E$504,$C83,'応募・選考管理'!$G$5:$G$504,"通過"))</x:f>
      </x:c>
      <x:c r="J83" s="31" t="str">
        <x:f>IF(OR($A83="",$C83=""),"",COUNTIFS('応募・選考管理'!$B$5:$B$504,$A83,'応募・選考管理'!$E$5:$E$504,$C83,'応募・選考管理'!$H$5:$H$504,"&lt;&gt;未実施",'応募・選考管理'!$H$5:$H$504,"&lt;&gt;"))</x:f>
      </x:c>
      <x:c r="K83" s="31" t="str">
        <x:f>IF(OR($A83="",$C83=""),"",COUNTIFS('応募・選考管理'!$B$5:$B$504,$A83,'応募・選考管理'!$E$5:$E$504,$C83,'応募・選考管理'!$I$5:$I$504,"&lt;&gt;"))</x:f>
      </x:c>
      <x:c r="L83" s="31" t="str">
        <x:f>IF(OR($A83="",$C83=""),"",COUNTIFS('応募・選考管理'!$B$5:$B$504,$A83,'応募・選考管理'!$E$5:$E$504,$C83,'応募・選考管理'!$J$5:$J$504,"&lt;&gt;"))</x:f>
      </x:c>
      <x:c r="M83" s="31" t="str">
        <x:f>IF(OR($A83="",$C83=""),"",COUNTIFS('応募・選考管理'!$B$5:$B$504,$A83,'応募・選考管理'!$E$5:$E$504,$C83,'応募・選考管理'!$L$5:$L$504,"&lt;&gt;"))</x:f>
      </x:c>
      <x:c r="N83" s="40" t="str">
        <x:f>IFERROR(I83/H83,"")</x:f>
      </x:c>
      <x:c r="O83" s="40" t="str">
        <x:f>IFERROR(K83/J83,"")</x:f>
      </x:c>
      <x:c r="P83" s="40" t="str">
        <x:f>IFERROR(L83/K83,"")</x:f>
      </x:c>
      <x:c r="Q83" s="38" t="str">
        <x:f>IFERROR(G83/M83,"")</x:f>
      </x:c>
      <x:c r="R83" s="31"/>
    </x:row>
    <x:row r="84">
      <x:c r="A84" s="31"/>
      <x:c r="B84" s="31" t="str">
        <x:f>IFERROR(VLOOKUP(A84,'採用計画'!$A$5:$O$204,2,FALSE),"")</x:f>
      </x:c>
      <x:c r="C84" s="31"/>
      <x:c r="D84" s="31"/>
      <x:c r="E84" s="36"/>
      <x:c r="F84" s="36"/>
      <x:c r="G84" s="38"/>
      <x:c r="H84" s="31" t="str">
        <x:f>IF(OR($A84="",$C84=""),"",COUNTIFS('応募・選考管理'!$B$5:$B$504,$A84,'応募・選考管理'!$E$5:$E$504,$C84))</x:f>
      </x:c>
      <x:c r="I84" s="31" t="str">
        <x:f>IF(OR($A84="",$C84=""),"",COUNTIFS('応募・選考管理'!$B$5:$B$504,$A84,'応募・選考管理'!$E$5:$E$504,$C84,'応募・選考管理'!$G$5:$G$504,"通過"))</x:f>
      </x:c>
      <x:c r="J84" s="31" t="str">
        <x:f>IF(OR($A84="",$C84=""),"",COUNTIFS('応募・選考管理'!$B$5:$B$504,$A84,'応募・選考管理'!$E$5:$E$504,$C84,'応募・選考管理'!$H$5:$H$504,"&lt;&gt;未実施",'応募・選考管理'!$H$5:$H$504,"&lt;&gt;"))</x:f>
      </x:c>
      <x:c r="K84" s="31" t="str">
        <x:f>IF(OR($A84="",$C84=""),"",COUNTIFS('応募・選考管理'!$B$5:$B$504,$A84,'応募・選考管理'!$E$5:$E$504,$C84,'応募・選考管理'!$I$5:$I$504,"&lt;&gt;"))</x:f>
      </x:c>
      <x:c r="L84" s="31" t="str">
        <x:f>IF(OR($A84="",$C84=""),"",COUNTIFS('応募・選考管理'!$B$5:$B$504,$A84,'応募・選考管理'!$E$5:$E$504,$C84,'応募・選考管理'!$J$5:$J$504,"&lt;&gt;"))</x:f>
      </x:c>
      <x:c r="M84" s="31" t="str">
        <x:f>IF(OR($A84="",$C84=""),"",COUNTIFS('応募・選考管理'!$B$5:$B$504,$A84,'応募・選考管理'!$E$5:$E$504,$C84,'応募・選考管理'!$L$5:$L$504,"&lt;&gt;"))</x:f>
      </x:c>
      <x:c r="N84" s="40" t="str">
        <x:f>IFERROR(I84/H84,"")</x:f>
      </x:c>
      <x:c r="O84" s="40" t="str">
        <x:f>IFERROR(K84/J84,"")</x:f>
      </x:c>
      <x:c r="P84" s="40" t="str">
        <x:f>IFERROR(L84/K84,"")</x:f>
      </x:c>
      <x:c r="Q84" s="38" t="str">
        <x:f>IFERROR(G84/M84,"")</x:f>
      </x:c>
      <x:c r="R84" s="31"/>
    </x:row>
    <x:row r="85">
      <x:c r="A85" s="31"/>
      <x:c r="B85" s="31" t="str">
        <x:f>IFERROR(VLOOKUP(A85,'採用計画'!$A$5:$O$204,2,FALSE),"")</x:f>
      </x:c>
      <x:c r="C85" s="31"/>
      <x:c r="D85" s="31"/>
      <x:c r="E85" s="36"/>
      <x:c r="F85" s="36"/>
      <x:c r="G85" s="38"/>
      <x:c r="H85" s="31" t="str">
        <x:f>IF(OR($A85="",$C85=""),"",COUNTIFS('応募・選考管理'!$B$5:$B$504,$A85,'応募・選考管理'!$E$5:$E$504,$C85))</x:f>
      </x:c>
      <x:c r="I85" s="31" t="str">
        <x:f>IF(OR($A85="",$C85=""),"",COUNTIFS('応募・選考管理'!$B$5:$B$504,$A85,'応募・選考管理'!$E$5:$E$504,$C85,'応募・選考管理'!$G$5:$G$504,"通過"))</x:f>
      </x:c>
      <x:c r="J85" s="31" t="str">
        <x:f>IF(OR($A85="",$C85=""),"",COUNTIFS('応募・選考管理'!$B$5:$B$504,$A85,'応募・選考管理'!$E$5:$E$504,$C85,'応募・選考管理'!$H$5:$H$504,"&lt;&gt;未実施",'応募・選考管理'!$H$5:$H$504,"&lt;&gt;"))</x:f>
      </x:c>
      <x:c r="K85" s="31" t="str">
        <x:f>IF(OR($A85="",$C85=""),"",COUNTIFS('応募・選考管理'!$B$5:$B$504,$A85,'応募・選考管理'!$E$5:$E$504,$C85,'応募・選考管理'!$I$5:$I$504,"&lt;&gt;"))</x:f>
      </x:c>
      <x:c r="L85" s="31" t="str">
        <x:f>IF(OR($A85="",$C85=""),"",COUNTIFS('応募・選考管理'!$B$5:$B$504,$A85,'応募・選考管理'!$E$5:$E$504,$C85,'応募・選考管理'!$J$5:$J$504,"&lt;&gt;"))</x:f>
      </x:c>
      <x:c r="M85" s="31" t="str">
        <x:f>IF(OR($A85="",$C85=""),"",COUNTIFS('応募・選考管理'!$B$5:$B$504,$A85,'応募・選考管理'!$E$5:$E$504,$C85,'応募・選考管理'!$L$5:$L$504,"&lt;&gt;"))</x:f>
      </x:c>
      <x:c r="N85" s="40" t="str">
        <x:f>IFERROR(I85/H85,"")</x:f>
      </x:c>
      <x:c r="O85" s="40" t="str">
        <x:f>IFERROR(K85/J85,"")</x:f>
      </x:c>
      <x:c r="P85" s="40" t="str">
        <x:f>IFERROR(L85/K85,"")</x:f>
      </x:c>
      <x:c r="Q85" s="38" t="str">
        <x:f>IFERROR(G85/M85,"")</x:f>
      </x:c>
      <x:c r="R85" s="31"/>
    </x:row>
    <x:row r="86">
      <x:c r="A86" s="31"/>
      <x:c r="B86" s="31" t="str">
        <x:f>IFERROR(VLOOKUP(A86,'採用計画'!$A$5:$O$204,2,FALSE),"")</x:f>
      </x:c>
      <x:c r="C86" s="31"/>
      <x:c r="D86" s="31"/>
      <x:c r="E86" s="36"/>
      <x:c r="F86" s="36"/>
      <x:c r="G86" s="38"/>
      <x:c r="H86" s="31" t="str">
        <x:f>IF(OR($A86="",$C86=""),"",COUNTIFS('応募・選考管理'!$B$5:$B$504,$A86,'応募・選考管理'!$E$5:$E$504,$C86))</x:f>
      </x:c>
      <x:c r="I86" s="31" t="str">
        <x:f>IF(OR($A86="",$C86=""),"",COUNTIFS('応募・選考管理'!$B$5:$B$504,$A86,'応募・選考管理'!$E$5:$E$504,$C86,'応募・選考管理'!$G$5:$G$504,"通過"))</x:f>
      </x:c>
      <x:c r="J86" s="31" t="str">
        <x:f>IF(OR($A86="",$C86=""),"",COUNTIFS('応募・選考管理'!$B$5:$B$504,$A86,'応募・選考管理'!$E$5:$E$504,$C86,'応募・選考管理'!$H$5:$H$504,"&lt;&gt;未実施",'応募・選考管理'!$H$5:$H$504,"&lt;&gt;"))</x:f>
      </x:c>
      <x:c r="K86" s="31" t="str">
        <x:f>IF(OR($A86="",$C86=""),"",COUNTIFS('応募・選考管理'!$B$5:$B$504,$A86,'応募・選考管理'!$E$5:$E$504,$C86,'応募・選考管理'!$I$5:$I$504,"&lt;&gt;"))</x:f>
      </x:c>
      <x:c r="L86" s="31" t="str">
        <x:f>IF(OR($A86="",$C86=""),"",COUNTIFS('応募・選考管理'!$B$5:$B$504,$A86,'応募・選考管理'!$E$5:$E$504,$C86,'応募・選考管理'!$J$5:$J$504,"&lt;&gt;"))</x:f>
      </x:c>
      <x:c r="M86" s="31" t="str">
        <x:f>IF(OR($A86="",$C86=""),"",COUNTIFS('応募・選考管理'!$B$5:$B$504,$A86,'応募・選考管理'!$E$5:$E$504,$C86,'応募・選考管理'!$L$5:$L$504,"&lt;&gt;"))</x:f>
      </x:c>
      <x:c r="N86" s="40" t="str">
        <x:f>IFERROR(I86/H86,"")</x:f>
      </x:c>
      <x:c r="O86" s="40" t="str">
        <x:f>IFERROR(K86/J86,"")</x:f>
      </x:c>
      <x:c r="P86" s="40" t="str">
        <x:f>IFERROR(L86/K86,"")</x:f>
      </x:c>
      <x:c r="Q86" s="38" t="str">
        <x:f>IFERROR(G86/M86,"")</x:f>
      </x:c>
      <x:c r="R86" s="31"/>
    </x:row>
    <x:row r="87">
      <x:c r="A87" s="31"/>
      <x:c r="B87" s="31" t="str">
        <x:f>IFERROR(VLOOKUP(A87,'採用計画'!$A$5:$O$204,2,FALSE),"")</x:f>
      </x:c>
      <x:c r="C87" s="31"/>
      <x:c r="D87" s="31"/>
      <x:c r="E87" s="36"/>
      <x:c r="F87" s="36"/>
      <x:c r="G87" s="38"/>
      <x:c r="H87" s="31" t="str">
        <x:f>IF(OR($A87="",$C87=""),"",COUNTIFS('応募・選考管理'!$B$5:$B$504,$A87,'応募・選考管理'!$E$5:$E$504,$C87))</x:f>
      </x:c>
      <x:c r="I87" s="31" t="str">
        <x:f>IF(OR($A87="",$C87=""),"",COUNTIFS('応募・選考管理'!$B$5:$B$504,$A87,'応募・選考管理'!$E$5:$E$504,$C87,'応募・選考管理'!$G$5:$G$504,"通過"))</x:f>
      </x:c>
      <x:c r="J87" s="31" t="str">
        <x:f>IF(OR($A87="",$C87=""),"",COUNTIFS('応募・選考管理'!$B$5:$B$504,$A87,'応募・選考管理'!$E$5:$E$504,$C87,'応募・選考管理'!$H$5:$H$504,"&lt;&gt;未実施",'応募・選考管理'!$H$5:$H$504,"&lt;&gt;"))</x:f>
      </x:c>
      <x:c r="K87" s="31" t="str">
        <x:f>IF(OR($A87="",$C87=""),"",COUNTIFS('応募・選考管理'!$B$5:$B$504,$A87,'応募・選考管理'!$E$5:$E$504,$C87,'応募・選考管理'!$I$5:$I$504,"&lt;&gt;"))</x:f>
      </x:c>
      <x:c r="L87" s="31" t="str">
        <x:f>IF(OR($A87="",$C87=""),"",COUNTIFS('応募・選考管理'!$B$5:$B$504,$A87,'応募・選考管理'!$E$5:$E$504,$C87,'応募・選考管理'!$J$5:$J$504,"&lt;&gt;"))</x:f>
      </x:c>
      <x:c r="M87" s="31" t="str">
        <x:f>IF(OR($A87="",$C87=""),"",COUNTIFS('応募・選考管理'!$B$5:$B$504,$A87,'応募・選考管理'!$E$5:$E$504,$C87,'応募・選考管理'!$L$5:$L$504,"&lt;&gt;"))</x:f>
      </x:c>
      <x:c r="N87" s="40" t="str">
        <x:f>IFERROR(I87/H87,"")</x:f>
      </x:c>
      <x:c r="O87" s="40" t="str">
        <x:f>IFERROR(K87/J87,"")</x:f>
      </x:c>
      <x:c r="P87" s="40" t="str">
        <x:f>IFERROR(L87/K87,"")</x:f>
      </x:c>
      <x:c r="Q87" s="38" t="str">
        <x:f>IFERROR(G87/M87,"")</x:f>
      </x:c>
      <x:c r="R87" s="31"/>
    </x:row>
    <x:row r="88">
      <x:c r="A88" s="31"/>
      <x:c r="B88" s="31" t="str">
        <x:f>IFERROR(VLOOKUP(A88,'採用計画'!$A$5:$O$204,2,FALSE),"")</x:f>
      </x:c>
      <x:c r="C88" s="31"/>
      <x:c r="D88" s="31"/>
      <x:c r="E88" s="36"/>
      <x:c r="F88" s="36"/>
      <x:c r="G88" s="38"/>
      <x:c r="H88" s="31" t="str">
        <x:f>IF(OR($A88="",$C88=""),"",COUNTIFS('応募・選考管理'!$B$5:$B$504,$A88,'応募・選考管理'!$E$5:$E$504,$C88))</x:f>
      </x:c>
      <x:c r="I88" s="31" t="str">
        <x:f>IF(OR($A88="",$C88=""),"",COUNTIFS('応募・選考管理'!$B$5:$B$504,$A88,'応募・選考管理'!$E$5:$E$504,$C88,'応募・選考管理'!$G$5:$G$504,"通過"))</x:f>
      </x:c>
      <x:c r="J88" s="31" t="str">
        <x:f>IF(OR($A88="",$C88=""),"",COUNTIFS('応募・選考管理'!$B$5:$B$504,$A88,'応募・選考管理'!$E$5:$E$504,$C88,'応募・選考管理'!$H$5:$H$504,"&lt;&gt;未実施",'応募・選考管理'!$H$5:$H$504,"&lt;&gt;"))</x:f>
      </x:c>
      <x:c r="K88" s="31" t="str">
        <x:f>IF(OR($A88="",$C88=""),"",COUNTIFS('応募・選考管理'!$B$5:$B$504,$A88,'応募・選考管理'!$E$5:$E$504,$C88,'応募・選考管理'!$I$5:$I$504,"&lt;&gt;"))</x:f>
      </x:c>
      <x:c r="L88" s="31" t="str">
        <x:f>IF(OR($A88="",$C88=""),"",COUNTIFS('応募・選考管理'!$B$5:$B$504,$A88,'応募・選考管理'!$E$5:$E$504,$C88,'応募・選考管理'!$J$5:$J$504,"&lt;&gt;"))</x:f>
      </x:c>
      <x:c r="M88" s="31" t="str">
        <x:f>IF(OR($A88="",$C88=""),"",COUNTIFS('応募・選考管理'!$B$5:$B$504,$A88,'応募・選考管理'!$E$5:$E$504,$C88,'応募・選考管理'!$L$5:$L$504,"&lt;&gt;"))</x:f>
      </x:c>
      <x:c r="N88" s="40" t="str">
        <x:f>IFERROR(I88/H88,"")</x:f>
      </x:c>
      <x:c r="O88" s="40" t="str">
        <x:f>IFERROR(K88/J88,"")</x:f>
      </x:c>
      <x:c r="P88" s="40" t="str">
        <x:f>IFERROR(L88/K88,"")</x:f>
      </x:c>
      <x:c r="Q88" s="38" t="str">
        <x:f>IFERROR(G88/M88,"")</x:f>
      </x:c>
      <x:c r="R88" s="31"/>
    </x:row>
    <x:row r="89">
      <x:c r="A89" s="31"/>
      <x:c r="B89" s="31" t="str">
        <x:f>IFERROR(VLOOKUP(A89,'採用計画'!$A$5:$O$204,2,FALSE),"")</x:f>
      </x:c>
      <x:c r="C89" s="31"/>
      <x:c r="D89" s="31"/>
      <x:c r="E89" s="36"/>
      <x:c r="F89" s="36"/>
      <x:c r="G89" s="38"/>
      <x:c r="H89" s="31" t="str">
        <x:f>IF(OR($A89="",$C89=""),"",COUNTIFS('応募・選考管理'!$B$5:$B$504,$A89,'応募・選考管理'!$E$5:$E$504,$C89))</x:f>
      </x:c>
      <x:c r="I89" s="31" t="str">
        <x:f>IF(OR($A89="",$C89=""),"",COUNTIFS('応募・選考管理'!$B$5:$B$504,$A89,'応募・選考管理'!$E$5:$E$504,$C89,'応募・選考管理'!$G$5:$G$504,"通過"))</x:f>
      </x:c>
      <x:c r="J89" s="31" t="str">
        <x:f>IF(OR($A89="",$C89=""),"",COUNTIFS('応募・選考管理'!$B$5:$B$504,$A89,'応募・選考管理'!$E$5:$E$504,$C89,'応募・選考管理'!$H$5:$H$504,"&lt;&gt;未実施",'応募・選考管理'!$H$5:$H$504,"&lt;&gt;"))</x:f>
      </x:c>
      <x:c r="K89" s="31" t="str">
        <x:f>IF(OR($A89="",$C89=""),"",COUNTIFS('応募・選考管理'!$B$5:$B$504,$A89,'応募・選考管理'!$E$5:$E$504,$C89,'応募・選考管理'!$I$5:$I$504,"&lt;&gt;"))</x:f>
      </x:c>
      <x:c r="L89" s="31" t="str">
        <x:f>IF(OR($A89="",$C89=""),"",COUNTIFS('応募・選考管理'!$B$5:$B$504,$A89,'応募・選考管理'!$E$5:$E$504,$C89,'応募・選考管理'!$J$5:$J$504,"&lt;&gt;"))</x:f>
      </x:c>
      <x:c r="M89" s="31" t="str">
        <x:f>IF(OR($A89="",$C89=""),"",COUNTIFS('応募・選考管理'!$B$5:$B$504,$A89,'応募・選考管理'!$E$5:$E$504,$C89,'応募・選考管理'!$L$5:$L$504,"&lt;&gt;"))</x:f>
      </x:c>
      <x:c r="N89" s="40" t="str">
        <x:f>IFERROR(I89/H89,"")</x:f>
      </x:c>
      <x:c r="O89" s="40" t="str">
        <x:f>IFERROR(K89/J89,"")</x:f>
      </x:c>
      <x:c r="P89" s="40" t="str">
        <x:f>IFERROR(L89/K89,"")</x:f>
      </x:c>
      <x:c r="Q89" s="38" t="str">
        <x:f>IFERROR(G89/M89,"")</x:f>
      </x:c>
      <x:c r="R89" s="31"/>
    </x:row>
    <x:row r="90">
      <x:c r="A90" s="31"/>
      <x:c r="B90" s="31" t="str">
        <x:f>IFERROR(VLOOKUP(A90,'採用計画'!$A$5:$O$204,2,FALSE),"")</x:f>
      </x:c>
      <x:c r="C90" s="31"/>
      <x:c r="D90" s="31"/>
      <x:c r="E90" s="36"/>
      <x:c r="F90" s="36"/>
      <x:c r="G90" s="38"/>
      <x:c r="H90" s="31" t="str">
        <x:f>IF(OR($A90="",$C90=""),"",COUNTIFS('応募・選考管理'!$B$5:$B$504,$A90,'応募・選考管理'!$E$5:$E$504,$C90))</x:f>
      </x:c>
      <x:c r="I90" s="31" t="str">
        <x:f>IF(OR($A90="",$C90=""),"",COUNTIFS('応募・選考管理'!$B$5:$B$504,$A90,'応募・選考管理'!$E$5:$E$504,$C90,'応募・選考管理'!$G$5:$G$504,"通過"))</x:f>
      </x:c>
      <x:c r="J90" s="31" t="str">
        <x:f>IF(OR($A90="",$C90=""),"",COUNTIFS('応募・選考管理'!$B$5:$B$504,$A90,'応募・選考管理'!$E$5:$E$504,$C90,'応募・選考管理'!$H$5:$H$504,"&lt;&gt;未実施",'応募・選考管理'!$H$5:$H$504,"&lt;&gt;"))</x:f>
      </x:c>
      <x:c r="K90" s="31" t="str">
        <x:f>IF(OR($A90="",$C90=""),"",COUNTIFS('応募・選考管理'!$B$5:$B$504,$A90,'応募・選考管理'!$E$5:$E$504,$C90,'応募・選考管理'!$I$5:$I$504,"&lt;&gt;"))</x:f>
      </x:c>
      <x:c r="L90" s="31" t="str">
        <x:f>IF(OR($A90="",$C90=""),"",COUNTIFS('応募・選考管理'!$B$5:$B$504,$A90,'応募・選考管理'!$E$5:$E$504,$C90,'応募・選考管理'!$J$5:$J$504,"&lt;&gt;"))</x:f>
      </x:c>
      <x:c r="M90" s="31" t="str">
        <x:f>IF(OR($A90="",$C90=""),"",COUNTIFS('応募・選考管理'!$B$5:$B$504,$A90,'応募・選考管理'!$E$5:$E$504,$C90,'応募・選考管理'!$L$5:$L$504,"&lt;&gt;"))</x:f>
      </x:c>
      <x:c r="N90" s="40" t="str">
        <x:f>IFERROR(I90/H90,"")</x:f>
      </x:c>
      <x:c r="O90" s="40" t="str">
        <x:f>IFERROR(K90/J90,"")</x:f>
      </x:c>
      <x:c r="P90" s="40" t="str">
        <x:f>IFERROR(L90/K90,"")</x:f>
      </x:c>
      <x:c r="Q90" s="38" t="str">
        <x:f>IFERROR(G90/M90,"")</x:f>
      </x:c>
      <x:c r="R90" s="31"/>
    </x:row>
    <x:row r="91">
      <x:c r="A91" s="31"/>
      <x:c r="B91" s="31" t="str">
        <x:f>IFERROR(VLOOKUP(A91,'採用計画'!$A$5:$O$204,2,FALSE),"")</x:f>
      </x:c>
      <x:c r="C91" s="31"/>
      <x:c r="D91" s="31"/>
      <x:c r="E91" s="36"/>
      <x:c r="F91" s="36"/>
      <x:c r="G91" s="38"/>
      <x:c r="H91" s="31" t="str">
        <x:f>IF(OR($A91="",$C91=""),"",COUNTIFS('応募・選考管理'!$B$5:$B$504,$A91,'応募・選考管理'!$E$5:$E$504,$C91))</x:f>
      </x:c>
      <x:c r="I91" s="31" t="str">
        <x:f>IF(OR($A91="",$C91=""),"",COUNTIFS('応募・選考管理'!$B$5:$B$504,$A91,'応募・選考管理'!$E$5:$E$504,$C91,'応募・選考管理'!$G$5:$G$504,"通過"))</x:f>
      </x:c>
      <x:c r="J91" s="31" t="str">
        <x:f>IF(OR($A91="",$C91=""),"",COUNTIFS('応募・選考管理'!$B$5:$B$504,$A91,'応募・選考管理'!$E$5:$E$504,$C91,'応募・選考管理'!$H$5:$H$504,"&lt;&gt;未実施",'応募・選考管理'!$H$5:$H$504,"&lt;&gt;"))</x:f>
      </x:c>
      <x:c r="K91" s="31" t="str">
        <x:f>IF(OR($A91="",$C91=""),"",COUNTIFS('応募・選考管理'!$B$5:$B$504,$A91,'応募・選考管理'!$E$5:$E$504,$C91,'応募・選考管理'!$I$5:$I$504,"&lt;&gt;"))</x:f>
      </x:c>
      <x:c r="L91" s="31" t="str">
        <x:f>IF(OR($A91="",$C91=""),"",COUNTIFS('応募・選考管理'!$B$5:$B$504,$A91,'応募・選考管理'!$E$5:$E$504,$C91,'応募・選考管理'!$J$5:$J$504,"&lt;&gt;"))</x:f>
      </x:c>
      <x:c r="M91" s="31" t="str">
        <x:f>IF(OR($A91="",$C91=""),"",COUNTIFS('応募・選考管理'!$B$5:$B$504,$A91,'応募・選考管理'!$E$5:$E$504,$C91,'応募・選考管理'!$L$5:$L$504,"&lt;&gt;"))</x:f>
      </x:c>
      <x:c r="N91" s="40" t="str">
        <x:f>IFERROR(I91/H91,"")</x:f>
      </x:c>
      <x:c r="O91" s="40" t="str">
        <x:f>IFERROR(K91/J91,"")</x:f>
      </x:c>
      <x:c r="P91" s="40" t="str">
        <x:f>IFERROR(L91/K91,"")</x:f>
      </x:c>
      <x:c r="Q91" s="38" t="str">
        <x:f>IFERROR(G91/M91,"")</x:f>
      </x:c>
      <x:c r="R91" s="31"/>
    </x:row>
    <x:row r="92">
      <x:c r="A92" s="31"/>
      <x:c r="B92" s="31" t="str">
        <x:f>IFERROR(VLOOKUP(A92,'採用計画'!$A$5:$O$204,2,FALSE),"")</x:f>
      </x:c>
      <x:c r="C92" s="31"/>
      <x:c r="D92" s="31"/>
      <x:c r="E92" s="36"/>
      <x:c r="F92" s="36"/>
      <x:c r="G92" s="38"/>
      <x:c r="H92" s="31" t="str">
        <x:f>IF(OR($A92="",$C92=""),"",COUNTIFS('応募・選考管理'!$B$5:$B$504,$A92,'応募・選考管理'!$E$5:$E$504,$C92))</x:f>
      </x:c>
      <x:c r="I92" s="31" t="str">
        <x:f>IF(OR($A92="",$C92=""),"",COUNTIFS('応募・選考管理'!$B$5:$B$504,$A92,'応募・選考管理'!$E$5:$E$504,$C92,'応募・選考管理'!$G$5:$G$504,"通過"))</x:f>
      </x:c>
      <x:c r="J92" s="31" t="str">
        <x:f>IF(OR($A92="",$C92=""),"",COUNTIFS('応募・選考管理'!$B$5:$B$504,$A92,'応募・選考管理'!$E$5:$E$504,$C92,'応募・選考管理'!$H$5:$H$504,"&lt;&gt;未実施",'応募・選考管理'!$H$5:$H$504,"&lt;&gt;"))</x:f>
      </x:c>
      <x:c r="K92" s="31" t="str">
        <x:f>IF(OR($A92="",$C92=""),"",COUNTIFS('応募・選考管理'!$B$5:$B$504,$A92,'応募・選考管理'!$E$5:$E$504,$C92,'応募・選考管理'!$I$5:$I$504,"&lt;&gt;"))</x:f>
      </x:c>
      <x:c r="L92" s="31" t="str">
        <x:f>IF(OR($A92="",$C92=""),"",COUNTIFS('応募・選考管理'!$B$5:$B$504,$A92,'応募・選考管理'!$E$5:$E$504,$C92,'応募・選考管理'!$J$5:$J$504,"&lt;&gt;"))</x:f>
      </x:c>
      <x:c r="M92" s="31" t="str">
        <x:f>IF(OR($A92="",$C92=""),"",COUNTIFS('応募・選考管理'!$B$5:$B$504,$A92,'応募・選考管理'!$E$5:$E$504,$C92,'応募・選考管理'!$L$5:$L$504,"&lt;&gt;"))</x:f>
      </x:c>
      <x:c r="N92" s="40" t="str">
        <x:f>IFERROR(I92/H92,"")</x:f>
      </x:c>
      <x:c r="O92" s="40" t="str">
        <x:f>IFERROR(K92/J92,"")</x:f>
      </x:c>
      <x:c r="P92" s="40" t="str">
        <x:f>IFERROR(L92/K92,"")</x:f>
      </x:c>
      <x:c r="Q92" s="38" t="str">
        <x:f>IFERROR(G92/M92,"")</x:f>
      </x:c>
      <x:c r="R92" s="31"/>
    </x:row>
    <x:row r="93">
      <x:c r="A93" s="31"/>
      <x:c r="B93" s="31" t="str">
        <x:f>IFERROR(VLOOKUP(A93,'採用計画'!$A$5:$O$204,2,FALSE),"")</x:f>
      </x:c>
      <x:c r="C93" s="31"/>
      <x:c r="D93" s="31"/>
      <x:c r="E93" s="36"/>
      <x:c r="F93" s="36"/>
      <x:c r="G93" s="38"/>
      <x:c r="H93" s="31" t="str">
        <x:f>IF(OR($A93="",$C93=""),"",COUNTIFS('応募・選考管理'!$B$5:$B$504,$A93,'応募・選考管理'!$E$5:$E$504,$C93))</x:f>
      </x:c>
      <x:c r="I93" s="31" t="str">
        <x:f>IF(OR($A93="",$C93=""),"",COUNTIFS('応募・選考管理'!$B$5:$B$504,$A93,'応募・選考管理'!$E$5:$E$504,$C93,'応募・選考管理'!$G$5:$G$504,"通過"))</x:f>
      </x:c>
      <x:c r="J93" s="31" t="str">
        <x:f>IF(OR($A93="",$C93=""),"",COUNTIFS('応募・選考管理'!$B$5:$B$504,$A93,'応募・選考管理'!$E$5:$E$504,$C93,'応募・選考管理'!$H$5:$H$504,"&lt;&gt;未実施",'応募・選考管理'!$H$5:$H$504,"&lt;&gt;"))</x:f>
      </x:c>
      <x:c r="K93" s="31" t="str">
        <x:f>IF(OR($A93="",$C93=""),"",COUNTIFS('応募・選考管理'!$B$5:$B$504,$A93,'応募・選考管理'!$E$5:$E$504,$C93,'応募・選考管理'!$I$5:$I$504,"&lt;&gt;"))</x:f>
      </x:c>
      <x:c r="L93" s="31" t="str">
        <x:f>IF(OR($A93="",$C93=""),"",COUNTIFS('応募・選考管理'!$B$5:$B$504,$A93,'応募・選考管理'!$E$5:$E$504,$C93,'応募・選考管理'!$J$5:$J$504,"&lt;&gt;"))</x:f>
      </x:c>
      <x:c r="M93" s="31" t="str">
        <x:f>IF(OR($A93="",$C93=""),"",COUNTIFS('応募・選考管理'!$B$5:$B$504,$A93,'応募・選考管理'!$E$5:$E$504,$C93,'応募・選考管理'!$L$5:$L$504,"&lt;&gt;"))</x:f>
      </x:c>
      <x:c r="N93" s="40" t="str">
        <x:f>IFERROR(I93/H93,"")</x:f>
      </x:c>
      <x:c r="O93" s="40" t="str">
        <x:f>IFERROR(K93/J93,"")</x:f>
      </x:c>
      <x:c r="P93" s="40" t="str">
        <x:f>IFERROR(L93/K93,"")</x:f>
      </x:c>
      <x:c r="Q93" s="38" t="str">
        <x:f>IFERROR(G93/M93,"")</x:f>
      </x:c>
      <x:c r="R93" s="31"/>
    </x:row>
    <x:row r="94">
      <x:c r="A94" s="31"/>
      <x:c r="B94" s="31" t="str">
        <x:f>IFERROR(VLOOKUP(A94,'採用計画'!$A$5:$O$204,2,FALSE),"")</x:f>
      </x:c>
      <x:c r="C94" s="31"/>
      <x:c r="D94" s="31"/>
      <x:c r="E94" s="36"/>
      <x:c r="F94" s="36"/>
      <x:c r="G94" s="38"/>
      <x:c r="H94" s="31" t="str">
        <x:f>IF(OR($A94="",$C94=""),"",COUNTIFS('応募・選考管理'!$B$5:$B$504,$A94,'応募・選考管理'!$E$5:$E$504,$C94))</x:f>
      </x:c>
      <x:c r="I94" s="31" t="str">
        <x:f>IF(OR($A94="",$C94=""),"",COUNTIFS('応募・選考管理'!$B$5:$B$504,$A94,'応募・選考管理'!$E$5:$E$504,$C94,'応募・選考管理'!$G$5:$G$504,"通過"))</x:f>
      </x:c>
      <x:c r="J94" s="31" t="str">
        <x:f>IF(OR($A94="",$C94=""),"",COUNTIFS('応募・選考管理'!$B$5:$B$504,$A94,'応募・選考管理'!$E$5:$E$504,$C94,'応募・選考管理'!$H$5:$H$504,"&lt;&gt;未実施",'応募・選考管理'!$H$5:$H$504,"&lt;&gt;"))</x:f>
      </x:c>
      <x:c r="K94" s="31" t="str">
        <x:f>IF(OR($A94="",$C94=""),"",COUNTIFS('応募・選考管理'!$B$5:$B$504,$A94,'応募・選考管理'!$E$5:$E$504,$C94,'応募・選考管理'!$I$5:$I$504,"&lt;&gt;"))</x:f>
      </x:c>
      <x:c r="L94" s="31" t="str">
        <x:f>IF(OR($A94="",$C94=""),"",COUNTIFS('応募・選考管理'!$B$5:$B$504,$A94,'応募・選考管理'!$E$5:$E$504,$C94,'応募・選考管理'!$J$5:$J$504,"&lt;&gt;"))</x:f>
      </x:c>
      <x:c r="M94" s="31" t="str">
        <x:f>IF(OR($A94="",$C94=""),"",COUNTIFS('応募・選考管理'!$B$5:$B$504,$A94,'応募・選考管理'!$E$5:$E$504,$C94,'応募・選考管理'!$L$5:$L$504,"&lt;&gt;"))</x:f>
      </x:c>
      <x:c r="N94" s="40" t="str">
        <x:f>IFERROR(I94/H94,"")</x:f>
      </x:c>
      <x:c r="O94" s="40" t="str">
        <x:f>IFERROR(K94/J94,"")</x:f>
      </x:c>
      <x:c r="P94" s="40" t="str">
        <x:f>IFERROR(L94/K94,"")</x:f>
      </x:c>
      <x:c r="Q94" s="38" t="str">
        <x:f>IFERROR(G94/M94,"")</x:f>
      </x:c>
      <x:c r="R94" s="31"/>
    </x:row>
    <x:row r="95">
      <x:c r="A95" s="31"/>
      <x:c r="B95" s="31" t="str">
        <x:f>IFERROR(VLOOKUP(A95,'採用計画'!$A$5:$O$204,2,FALSE),"")</x:f>
      </x:c>
      <x:c r="C95" s="31"/>
      <x:c r="D95" s="31"/>
      <x:c r="E95" s="36"/>
      <x:c r="F95" s="36"/>
      <x:c r="G95" s="38"/>
      <x:c r="H95" s="31" t="str">
        <x:f>IF(OR($A95="",$C95=""),"",COUNTIFS('応募・選考管理'!$B$5:$B$504,$A95,'応募・選考管理'!$E$5:$E$504,$C95))</x:f>
      </x:c>
      <x:c r="I95" s="31" t="str">
        <x:f>IF(OR($A95="",$C95=""),"",COUNTIFS('応募・選考管理'!$B$5:$B$504,$A95,'応募・選考管理'!$E$5:$E$504,$C95,'応募・選考管理'!$G$5:$G$504,"通過"))</x:f>
      </x:c>
      <x:c r="J95" s="31" t="str">
        <x:f>IF(OR($A95="",$C95=""),"",COUNTIFS('応募・選考管理'!$B$5:$B$504,$A95,'応募・選考管理'!$E$5:$E$504,$C95,'応募・選考管理'!$H$5:$H$504,"&lt;&gt;未実施",'応募・選考管理'!$H$5:$H$504,"&lt;&gt;"))</x:f>
      </x:c>
      <x:c r="K95" s="31" t="str">
        <x:f>IF(OR($A95="",$C95=""),"",COUNTIFS('応募・選考管理'!$B$5:$B$504,$A95,'応募・選考管理'!$E$5:$E$504,$C95,'応募・選考管理'!$I$5:$I$504,"&lt;&gt;"))</x:f>
      </x:c>
      <x:c r="L95" s="31" t="str">
        <x:f>IF(OR($A95="",$C95=""),"",COUNTIFS('応募・選考管理'!$B$5:$B$504,$A95,'応募・選考管理'!$E$5:$E$504,$C95,'応募・選考管理'!$J$5:$J$504,"&lt;&gt;"))</x:f>
      </x:c>
      <x:c r="M95" s="31" t="str">
        <x:f>IF(OR($A95="",$C95=""),"",COUNTIFS('応募・選考管理'!$B$5:$B$504,$A95,'応募・選考管理'!$E$5:$E$504,$C95,'応募・選考管理'!$L$5:$L$504,"&lt;&gt;"))</x:f>
      </x:c>
      <x:c r="N95" s="40" t="str">
        <x:f>IFERROR(I95/H95,"")</x:f>
      </x:c>
      <x:c r="O95" s="40" t="str">
        <x:f>IFERROR(K95/J95,"")</x:f>
      </x:c>
      <x:c r="P95" s="40" t="str">
        <x:f>IFERROR(L95/K95,"")</x:f>
      </x:c>
      <x:c r="Q95" s="38" t="str">
        <x:f>IFERROR(G95/M95,"")</x:f>
      </x:c>
      <x:c r="R95" s="31"/>
    </x:row>
    <x:row r="96">
      <x:c r="A96" s="31"/>
      <x:c r="B96" s="31" t="str">
        <x:f>IFERROR(VLOOKUP(A96,'採用計画'!$A$5:$O$204,2,FALSE),"")</x:f>
      </x:c>
      <x:c r="C96" s="31"/>
      <x:c r="D96" s="31"/>
      <x:c r="E96" s="36"/>
      <x:c r="F96" s="36"/>
      <x:c r="G96" s="38"/>
      <x:c r="H96" s="31" t="str">
        <x:f>IF(OR($A96="",$C96=""),"",COUNTIFS('応募・選考管理'!$B$5:$B$504,$A96,'応募・選考管理'!$E$5:$E$504,$C96))</x:f>
      </x:c>
      <x:c r="I96" s="31" t="str">
        <x:f>IF(OR($A96="",$C96=""),"",COUNTIFS('応募・選考管理'!$B$5:$B$504,$A96,'応募・選考管理'!$E$5:$E$504,$C96,'応募・選考管理'!$G$5:$G$504,"通過"))</x:f>
      </x:c>
      <x:c r="J96" s="31" t="str">
        <x:f>IF(OR($A96="",$C96=""),"",COUNTIFS('応募・選考管理'!$B$5:$B$504,$A96,'応募・選考管理'!$E$5:$E$504,$C96,'応募・選考管理'!$H$5:$H$504,"&lt;&gt;未実施",'応募・選考管理'!$H$5:$H$504,"&lt;&gt;"))</x:f>
      </x:c>
      <x:c r="K96" s="31" t="str">
        <x:f>IF(OR($A96="",$C96=""),"",COUNTIFS('応募・選考管理'!$B$5:$B$504,$A96,'応募・選考管理'!$E$5:$E$504,$C96,'応募・選考管理'!$I$5:$I$504,"&lt;&gt;"))</x:f>
      </x:c>
      <x:c r="L96" s="31" t="str">
        <x:f>IF(OR($A96="",$C96=""),"",COUNTIFS('応募・選考管理'!$B$5:$B$504,$A96,'応募・選考管理'!$E$5:$E$504,$C96,'応募・選考管理'!$J$5:$J$504,"&lt;&gt;"))</x:f>
      </x:c>
      <x:c r="M96" s="31" t="str">
        <x:f>IF(OR($A96="",$C96=""),"",COUNTIFS('応募・選考管理'!$B$5:$B$504,$A96,'応募・選考管理'!$E$5:$E$504,$C96,'応募・選考管理'!$L$5:$L$504,"&lt;&gt;"))</x:f>
      </x:c>
      <x:c r="N96" s="40" t="str">
        <x:f>IFERROR(I96/H96,"")</x:f>
      </x:c>
      <x:c r="O96" s="40" t="str">
        <x:f>IFERROR(K96/J96,"")</x:f>
      </x:c>
      <x:c r="P96" s="40" t="str">
        <x:f>IFERROR(L96/K96,"")</x:f>
      </x:c>
      <x:c r="Q96" s="38" t="str">
        <x:f>IFERROR(G96/M96,"")</x:f>
      </x:c>
      <x:c r="R96" s="31"/>
    </x:row>
    <x:row r="97">
      <x:c r="A97" s="31"/>
      <x:c r="B97" s="31" t="str">
        <x:f>IFERROR(VLOOKUP(A97,'採用計画'!$A$5:$O$204,2,FALSE),"")</x:f>
      </x:c>
      <x:c r="C97" s="31"/>
      <x:c r="D97" s="31"/>
      <x:c r="E97" s="36"/>
      <x:c r="F97" s="36"/>
      <x:c r="G97" s="38"/>
      <x:c r="H97" s="31" t="str">
        <x:f>IF(OR($A97="",$C97=""),"",COUNTIFS('応募・選考管理'!$B$5:$B$504,$A97,'応募・選考管理'!$E$5:$E$504,$C97))</x:f>
      </x:c>
      <x:c r="I97" s="31" t="str">
        <x:f>IF(OR($A97="",$C97=""),"",COUNTIFS('応募・選考管理'!$B$5:$B$504,$A97,'応募・選考管理'!$E$5:$E$504,$C97,'応募・選考管理'!$G$5:$G$504,"通過"))</x:f>
      </x:c>
      <x:c r="J97" s="31" t="str">
        <x:f>IF(OR($A97="",$C97=""),"",COUNTIFS('応募・選考管理'!$B$5:$B$504,$A97,'応募・選考管理'!$E$5:$E$504,$C97,'応募・選考管理'!$H$5:$H$504,"&lt;&gt;未実施",'応募・選考管理'!$H$5:$H$504,"&lt;&gt;"))</x:f>
      </x:c>
      <x:c r="K97" s="31" t="str">
        <x:f>IF(OR($A97="",$C97=""),"",COUNTIFS('応募・選考管理'!$B$5:$B$504,$A97,'応募・選考管理'!$E$5:$E$504,$C97,'応募・選考管理'!$I$5:$I$504,"&lt;&gt;"))</x:f>
      </x:c>
      <x:c r="L97" s="31" t="str">
        <x:f>IF(OR($A97="",$C97=""),"",COUNTIFS('応募・選考管理'!$B$5:$B$504,$A97,'応募・選考管理'!$E$5:$E$504,$C97,'応募・選考管理'!$J$5:$J$504,"&lt;&gt;"))</x:f>
      </x:c>
      <x:c r="M97" s="31" t="str">
        <x:f>IF(OR($A97="",$C97=""),"",COUNTIFS('応募・選考管理'!$B$5:$B$504,$A97,'応募・選考管理'!$E$5:$E$504,$C97,'応募・選考管理'!$L$5:$L$504,"&lt;&gt;"))</x:f>
      </x:c>
      <x:c r="N97" s="40" t="str">
        <x:f>IFERROR(I97/H97,"")</x:f>
      </x:c>
      <x:c r="O97" s="40" t="str">
        <x:f>IFERROR(K97/J97,"")</x:f>
      </x:c>
      <x:c r="P97" s="40" t="str">
        <x:f>IFERROR(L97/K97,"")</x:f>
      </x:c>
      <x:c r="Q97" s="38" t="str">
        <x:f>IFERROR(G97/M97,"")</x:f>
      </x:c>
      <x:c r="R97" s="31"/>
    </x:row>
    <x:row r="98">
      <x:c r="A98" s="31"/>
      <x:c r="B98" s="31" t="str">
        <x:f>IFERROR(VLOOKUP(A98,'採用計画'!$A$5:$O$204,2,FALSE),"")</x:f>
      </x:c>
      <x:c r="C98" s="31"/>
      <x:c r="D98" s="31"/>
      <x:c r="E98" s="36"/>
      <x:c r="F98" s="36"/>
      <x:c r="G98" s="38"/>
      <x:c r="H98" s="31" t="str">
        <x:f>IF(OR($A98="",$C98=""),"",COUNTIFS('応募・選考管理'!$B$5:$B$504,$A98,'応募・選考管理'!$E$5:$E$504,$C98))</x:f>
      </x:c>
      <x:c r="I98" s="31" t="str">
        <x:f>IF(OR($A98="",$C98=""),"",COUNTIFS('応募・選考管理'!$B$5:$B$504,$A98,'応募・選考管理'!$E$5:$E$504,$C98,'応募・選考管理'!$G$5:$G$504,"通過"))</x:f>
      </x:c>
      <x:c r="J98" s="31" t="str">
        <x:f>IF(OR($A98="",$C98=""),"",COUNTIFS('応募・選考管理'!$B$5:$B$504,$A98,'応募・選考管理'!$E$5:$E$504,$C98,'応募・選考管理'!$H$5:$H$504,"&lt;&gt;未実施",'応募・選考管理'!$H$5:$H$504,"&lt;&gt;"))</x:f>
      </x:c>
      <x:c r="K98" s="31" t="str">
        <x:f>IF(OR($A98="",$C98=""),"",COUNTIFS('応募・選考管理'!$B$5:$B$504,$A98,'応募・選考管理'!$E$5:$E$504,$C98,'応募・選考管理'!$I$5:$I$504,"&lt;&gt;"))</x:f>
      </x:c>
      <x:c r="L98" s="31" t="str">
        <x:f>IF(OR($A98="",$C98=""),"",COUNTIFS('応募・選考管理'!$B$5:$B$504,$A98,'応募・選考管理'!$E$5:$E$504,$C98,'応募・選考管理'!$J$5:$J$504,"&lt;&gt;"))</x:f>
      </x:c>
      <x:c r="M98" s="31" t="str">
        <x:f>IF(OR($A98="",$C98=""),"",COUNTIFS('応募・選考管理'!$B$5:$B$504,$A98,'応募・選考管理'!$E$5:$E$504,$C98,'応募・選考管理'!$L$5:$L$504,"&lt;&gt;"))</x:f>
      </x:c>
      <x:c r="N98" s="40" t="str">
        <x:f>IFERROR(I98/H98,"")</x:f>
      </x:c>
      <x:c r="O98" s="40" t="str">
        <x:f>IFERROR(K98/J98,"")</x:f>
      </x:c>
      <x:c r="P98" s="40" t="str">
        <x:f>IFERROR(L98/K98,"")</x:f>
      </x:c>
      <x:c r="Q98" s="38" t="str">
        <x:f>IFERROR(G98/M98,"")</x:f>
      </x:c>
      <x:c r="R98" s="31"/>
    </x:row>
    <x:row r="99">
      <x:c r="A99" s="31"/>
      <x:c r="B99" s="31" t="str">
        <x:f>IFERROR(VLOOKUP(A99,'採用計画'!$A$5:$O$204,2,FALSE),"")</x:f>
      </x:c>
      <x:c r="C99" s="31"/>
      <x:c r="D99" s="31"/>
      <x:c r="E99" s="36"/>
      <x:c r="F99" s="36"/>
      <x:c r="G99" s="38"/>
      <x:c r="H99" s="31" t="str">
        <x:f>IF(OR($A99="",$C99=""),"",COUNTIFS('応募・選考管理'!$B$5:$B$504,$A99,'応募・選考管理'!$E$5:$E$504,$C99))</x:f>
      </x:c>
      <x:c r="I99" s="31" t="str">
        <x:f>IF(OR($A99="",$C99=""),"",COUNTIFS('応募・選考管理'!$B$5:$B$504,$A99,'応募・選考管理'!$E$5:$E$504,$C99,'応募・選考管理'!$G$5:$G$504,"通過"))</x:f>
      </x:c>
      <x:c r="J99" s="31" t="str">
        <x:f>IF(OR($A99="",$C99=""),"",COUNTIFS('応募・選考管理'!$B$5:$B$504,$A99,'応募・選考管理'!$E$5:$E$504,$C99,'応募・選考管理'!$H$5:$H$504,"&lt;&gt;未実施",'応募・選考管理'!$H$5:$H$504,"&lt;&gt;"))</x:f>
      </x:c>
      <x:c r="K99" s="31" t="str">
        <x:f>IF(OR($A99="",$C99=""),"",COUNTIFS('応募・選考管理'!$B$5:$B$504,$A99,'応募・選考管理'!$E$5:$E$504,$C99,'応募・選考管理'!$I$5:$I$504,"&lt;&gt;"))</x:f>
      </x:c>
      <x:c r="L99" s="31" t="str">
        <x:f>IF(OR($A99="",$C99=""),"",COUNTIFS('応募・選考管理'!$B$5:$B$504,$A99,'応募・選考管理'!$E$5:$E$504,$C99,'応募・選考管理'!$J$5:$J$504,"&lt;&gt;"))</x:f>
      </x:c>
      <x:c r="M99" s="31" t="str">
        <x:f>IF(OR($A99="",$C99=""),"",COUNTIFS('応募・選考管理'!$B$5:$B$504,$A99,'応募・選考管理'!$E$5:$E$504,$C99,'応募・選考管理'!$L$5:$L$504,"&lt;&gt;"))</x:f>
      </x:c>
      <x:c r="N99" s="40" t="str">
        <x:f>IFERROR(I99/H99,"")</x:f>
      </x:c>
      <x:c r="O99" s="40" t="str">
        <x:f>IFERROR(K99/J99,"")</x:f>
      </x:c>
      <x:c r="P99" s="40" t="str">
        <x:f>IFERROR(L99/K99,"")</x:f>
      </x:c>
      <x:c r="Q99" s="38" t="str">
        <x:f>IFERROR(G99/M99,"")</x:f>
      </x:c>
      <x:c r="R99" s="31"/>
    </x:row>
    <x:row r="100">
      <x:c r="A100" s="31"/>
      <x:c r="B100" s="31" t="str">
        <x:f>IFERROR(VLOOKUP(A100,'採用計画'!$A$5:$O$204,2,FALSE),"")</x:f>
      </x:c>
      <x:c r="C100" s="31"/>
      <x:c r="D100" s="31"/>
      <x:c r="E100" s="36"/>
      <x:c r="F100" s="36"/>
      <x:c r="G100" s="38"/>
      <x:c r="H100" s="31" t="str">
        <x:f>IF(OR($A100="",$C100=""),"",COUNTIFS('応募・選考管理'!$B$5:$B$504,$A100,'応募・選考管理'!$E$5:$E$504,$C100))</x:f>
      </x:c>
      <x:c r="I100" s="31" t="str">
        <x:f>IF(OR($A100="",$C100=""),"",COUNTIFS('応募・選考管理'!$B$5:$B$504,$A100,'応募・選考管理'!$E$5:$E$504,$C100,'応募・選考管理'!$G$5:$G$504,"通過"))</x:f>
      </x:c>
      <x:c r="J100" s="31" t="str">
        <x:f>IF(OR($A100="",$C100=""),"",COUNTIFS('応募・選考管理'!$B$5:$B$504,$A100,'応募・選考管理'!$E$5:$E$504,$C100,'応募・選考管理'!$H$5:$H$504,"&lt;&gt;未実施",'応募・選考管理'!$H$5:$H$504,"&lt;&gt;"))</x:f>
      </x:c>
      <x:c r="K100" s="31" t="str">
        <x:f>IF(OR($A100="",$C100=""),"",COUNTIFS('応募・選考管理'!$B$5:$B$504,$A100,'応募・選考管理'!$E$5:$E$504,$C100,'応募・選考管理'!$I$5:$I$504,"&lt;&gt;"))</x:f>
      </x:c>
      <x:c r="L100" s="31" t="str">
        <x:f>IF(OR($A100="",$C100=""),"",COUNTIFS('応募・選考管理'!$B$5:$B$504,$A100,'応募・選考管理'!$E$5:$E$504,$C100,'応募・選考管理'!$J$5:$J$504,"&lt;&gt;"))</x:f>
      </x:c>
      <x:c r="M100" s="31" t="str">
        <x:f>IF(OR($A100="",$C100=""),"",COUNTIFS('応募・選考管理'!$B$5:$B$504,$A100,'応募・選考管理'!$E$5:$E$504,$C100,'応募・選考管理'!$L$5:$L$504,"&lt;&gt;"))</x:f>
      </x:c>
      <x:c r="N100" s="40" t="str">
        <x:f>IFERROR(I100/H100,"")</x:f>
      </x:c>
      <x:c r="O100" s="40" t="str">
        <x:f>IFERROR(K100/J100,"")</x:f>
      </x:c>
      <x:c r="P100" s="40" t="str">
        <x:f>IFERROR(L100/K100,"")</x:f>
      </x:c>
      <x:c r="Q100" s="38" t="str">
        <x:f>IFERROR(G100/M100,"")</x:f>
      </x:c>
      <x:c r="R100" s="31"/>
    </x:row>
    <x:row r="101">
      <x:c r="A101" s="31"/>
      <x:c r="B101" s="31" t="str">
        <x:f>IFERROR(VLOOKUP(A101,'採用計画'!$A$5:$O$204,2,FALSE),"")</x:f>
      </x:c>
      <x:c r="C101" s="31"/>
      <x:c r="D101" s="31"/>
      <x:c r="E101" s="36"/>
      <x:c r="F101" s="36"/>
      <x:c r="G101" s="38"/>
      <x:c r="H101" s="31" t="str">
        <x:f>IF(OR($A101="",$C101=""),"",COUNTIFS('応募・選考管理'!$B$5:$B$504,$A101,'応募・選考管理'!$E$5:$E$504,$C101))</x:f>
      </x:c>
      <x:c r="I101" s="31" t="str">
        <x:f>IF(OR($A101="",$C101=""),"",COUNTIFS('応募・選考管理'!$B$5:$B$504,$A101,'応募・選考管理'!$E$5:$E$504,$C101,'応募・選考管理'!$G$5:$G$504,"通過"))</x:f>
      </x:c>
      <x:c r="J101" s="31" t="str">
        <x:f>IF(OR($A101="",$C101=""),"",COUNTIFS('応募・選考管理'!$B$5:$B$504,$A101,'応募・選考管理'!$E$5:$E$504,$C101,'応募・選考管理'!$H$5:$H$504,"&lt;&gt;未実施",'応募・選考管理'!$H$5:$H$504,"&lt;&gt;"))</x:f>
      </x:c>
      <x:c r="K101" s="31" t="str">
        <x:f>IF(OR($A101="",$C101=""),"",COUNTIFS('応募・選考管理'!$B$5:$B$504,$A101,'応募・選考管理'!$E$5:$E$504,$C101,'応募・選考管理'!$I$5:$I$504,"&lt;&gt;"))</x:f>
      </x:c>
      <x:c r="L101" s="31" t="str">
        <x:f>IF(OR($A101="",$C101=""),"",COUNTIFS('応募・選考管理'!$B$5:$B$504,$A101,'応募・選考管理'!$E$5:$E$504,$C101,'応募・選考管理'!$J$5:$J$504,"&lt;&gt;"))</x:f>
      </x:c>
      <x:c r="M101" s="31" t="str">
        <x:f>IF(OR($A101="",$C101=""),"",COUNTIFS('応募・選考管理'!$B$5:$B$504,$A101,'応募・選考管理'!$E$5:$E$504,$C101,'応募・選考管理'!$L$5:$L$504,"&lt;&gt;"))</x:f>
      </x:c>
      <x:c r="N101" s="40" t="str">
        <x:f>IFERROR(I101/H101,"")</x:f>
      </x:c>
      <x:c r="O101" s="40" t="str">
        <x:f>IFERROR(K101/J101,"")</x:f>
      </x:c>
      <x:c r="P101" s="40" t="str">
        <x:f>IFERROR(L101/K101,"")</x:f>
      </x:c>
      <x:c r="Q101" s="38" t="str">
        <x:f>IFERROR(G101/M101,"")</x:f>
      </x:c>
      <x:c r="R101" s="31"/>
    </x:row>
    <x:row r="102">
      <x:c r="A102" s="31"/>
      <x:c r="B102" s="31" t="str">
        <x:f>IFERROR(VLOOKUP(A102,'採用計画'!$A$5:$O$204,2,FALSE),"")</x:f>
      </x:c>
      <x:c r="C102" s="31"/>
      <x:c r="D102" s="31"/>
      <x:c r="E102" s="36"/>
      <x:c r="F102" s="36"/>
      <x:c r="G102" s="38"/>
      <x:c r="H102" s="31" t="str">
        <x:f>IF(OR($A102="",$C102=""),"",COUNTIFS('応募・選考管理'!$B$5:$B$504,$A102,'応募・選考管理'!$E$5:$E$504,$C102))</x:f>
      </x:c>
      <x:c r="I102" s="31" t="str">
        <x:f>IF(OR($A102="",$C102=""),"",COUNTIFS('応募・選考管理'!$B$5:$B$504,$A102,'応募・選考管理'!$E$5:$E$504,$C102,'応募・選考管理'!$G$5:$G$504,"通過"))</x:f>
      </x:c>
      <x:c r="J102" s="31" t="str">
        <x:f>IF(OR($A102="",$C102=""),"",COUNTIFS('応募・選考管理'!$B$5:$B$504,$A102,'応募・選考管理'!$E$5:$E$504,$C102,'応募・選考管理'!$H$5:$H$504,"&lt;&gt;未実施",'応募・選考管理'!$H$5:$H$504,"&lt;&gt;"))</x:f>
      </x:c>
      <x:c r="K102" s="31" t="str">
        <x:f>IF(OR($A102="",$C102=""),"",COUNTIFS('応募・選考管理'!$B$5:$B$504,$A102,'応募・選考管理'!$E$5:$E$504,$C102,'応募・選考管理'!$I$5:$I$504,"&lt;&gt;"))</x:f>
      </x:c>
      <x:c r="L102" s="31" t="str">
        <x:f>IF(OR($A102="",$C102=""),"",COUNTIFS('応募・選考管理'!$B$5:$B$504,$A102,'応募・選考管理'!$E$5:$E$504,$C102,'応募・選考管理'!$J$5:$J$504,"&lt;&gt;"))</x:f>
      </x:c>
      <x:c r="M102" s="31" t="str">
        <x:f>IF(OR($A102="",$C102=""),"",COUNTIFS('応募・選考管理'!$B$5:$B$504,$A102,'応募・選考管理'!$E$5:$E$504,$C102,'応募・選考管理'!$L$5:$L$504,"&lt;&gt;"))</x:f>
      </x:c>
      <x:c r="N102" s="40" t="str">
        <x:f>IFERROR(I102/H102,"")</x:f>
      </x:c>
      <x:c r="O102" s="40" t="str">
        <x:f>IFERROR(K102/J102,"")</x:f>
      </x:c>
      <x:c r="P102" s="40" t="str">
        <x:f>IFERROR(L102/K102,"")</x:f>
      </x:c>
      <x:c r="Q102" s="38" t="str">
        <x:f>IFERROR(G102/M102,"")</x:f>
      </x:c>
      <x:c r="R102" s="31"/>
    </x:row>
    <x:row r="103">
      <x:c r="A103" s="31"/>
      <x:c r="B103" s="31" t="str">
        <x:f>IFERROR(VLOOKUP(A103,'採用計画'!$A$5:$O$204,2,FALSE),"")</x:f>
      </x:c>
      <x:c r="C103" s="31"/>
      <x:c r="D103" s="31"/>
      <x:c r="E103" s="36"/>
      <x:c r="F103" s="36"/>
      <x:c r="G103" s="38"/>
      <x:c r="H103" s="31" t="str">
        <x:f>IF(OR($A103="",$C103=""),"",COUNTIFS('応募・選考管理'!$B$5:$B$504,$A103,'応募・選考管理'!$E$5:$E$504,$C103))</x:f>
      </x:c>
      <x:c r="I103" s="31" t="str">
        <x:f>IF(OR($A103="",$C103=""),"",COUNTIFS('応募・選考管理'!$B$5:$B$504,$A103,'応募・選考管理'!$E$5:$E$504,$C103,'応募・選考管理'!$G$5:$G$504,"通過"))</x:f>
      </x:c>
      <x:c r="J103" s="31" t="str">
        <x:f>IF(OR($A103="",$C103=""),"",COUNTIFS('応募・選考管理'!$B$5:$B$504,$A103,'応募・選考管理'!$E$5:$E$504,$C103,'応募・選考管理'!$H$5:$H$504,"&lt;&gt;未実施",'応募・選考管理'!$H$5:$H$504,"&lt;&gt;"))</x:f>
      </x:c>
      <x:c r="K103" s="31" t="str">
        <x:f>IF(OR($A103="",$C103=""),"",COUNTIFS('応募・選考管理'!$B$5:$B$504,$A103,'応募・選考管理'!$E$5:$E$504,$C103,'応募・選考管理'!$I$5:$I$504,"&lt;&gt;"))</x:f>
      </x:c>
      <x:c r="L103" s="31" t="str">
        <x:f>IF(OR($A103="",$C103=""),"",COUNTIFS('応募・選考管理'!$B$5:$B$504,$A103,'応募・選考管理'!$E$5:$E$504,$C103,'応募・選考管理'!$J$5:$J$504,"&lt;&gt;"))</x:f>
      </x:c>
      <x:c r="M103" s="31" t="str">
        <x:f>IF(OR($A103="",$C103=""),"",COUNTIFS('応募・選考管理'!$B$5:$B$504,$A103,'応募・選考管理'!$E$5:$E$504,$C103,'応募・選考管理'!$L$5:$L$504,"&lt;&gt;"))</x:f>
      </x:c>
      <x:c r="N103" s="40" t="str">
        <x:f>IFERROR(I103/H103,"")</x:f>
      </x:c>
      <x:c r="O103" s="40" t="str">
        <x:f>IFERROR(K103/J103,"")</x:f>
      </x:c>
      <x:c r="P103" s="40" t="str">
        <x:f>IFERROR(L103/K103,"")</x:f>
      </x:c>
      <x:c r="Q103" s="38" t="str">
        <x:f>IFERROR(G103/M103,"")</x:f>
      </x:c>
      <x:c r="R103" s="31"/>
    </x:row>
    <x:row r="104">
      <x:c r="A104" s="31"/>
      <x:c r="B104" s="31" t="str">
        <x:f>IFERROR(VLOOKUP(A104,'採用計画'!$A$5:$O$204,2,FALSE),"")</x:f>
      </x:c>
      <x:c r="C104" s="31"/>
      <x:c r="D104" s="31"/>
      <x:c r="E104" s="36"/>
      <x:c r="F104" s="36"/>
      <x:c r="G104" s="38"/>
      <x:c r="H104" s="31" t="str">
        <x:f>IF(OR($A104="",$C104=""),"",COUNTIFS('応募・選考管理'!$B$5:$B$504,$A104,'応募・選考管理'!$E$5:$E$504,$C104))</x:f>
      </x:c>
      <x:c r="I104" s="31" t="str">
        <x:f>IF(OR($A104="",$C104=""),"",COUNTIFS('応募・選考管理'!$B$5:$B$504,$A104,'応募・選考管理'!$E$5:$E$504,$C104,'応募・選考管理'!$G$5:$G$504,"通過"))</x:f>
      </x:c>
      <x:c r="J104" s="31" t="str">
        <x:f>IF(OR($A104="",$C104=""),"",COUNTIFS('応募・選考管理'!$B$5:$B$504,$A104,'応募・選考管理'!$E$5:$E$504,$C104,'応募・選考管理'!$H$5:$H$504,"&lt;&gt;未実施",'応募・選考管理'!$H$5:$H$504,"&lt;&gt;"))</x:f>
      </x:c>
      <x:c r="K104" s="31" t="str">
        <x:f>IF(OR($A104="",$C104=""),"",COUNTIFS('応募・選考管理'!$B$5:$B$504,$A104,'応募・選考管理'!$E$5:$E$504,$C104,'応募・選考管理'!$I$5:$I$504,"&lt;&gt;"))</x:f>
      </x:c>
      <x:c r="L104" s="31" t="str">
        <x:f>IF(OR($A104="",$C104=""),"",COUNTIFS('応募・選考管理'!$B$5:$B$504,$A104,'応募・選考管理'!$E$5:$E$504,$C104,'応募・選考管理'!$J$5:$J$504,"&lt;&gt;"))</x:f>
      </x:c>
      <x:c r="M104" s="31" t="str">
        <x:f>IF(OR($A104="",$C104=""),"",COUNTIFS('応募・選考管理'!$B$5:$B$504,$A104,'応募・選考管理'!$E$5:$E$504,$C104,'応募・選考管理'!$L$5:$L$504,"&lt;&gt;"))</x:f>
      </x:c>
      <x:c r="N104" s="40" t="str">
        <x:f>IFERROR(I104/H104,"")</x:f>
      </x:c>
      <x:c r="O104" s="40" t="str">
        <x:f>IFERROR(K104/J104,"")</x:f>
      </x:c>
      <x:c r="P104" s="40" t="str">
        <x:f>IFERROR(L104/K104,"")</x:f>
      </x:c>
      <x:c r="Q104" s="38" t="str">
        <x:f>IFERROR(G104/M104,"")</x:f>
      </x:c>
      <x:c r="R104" s="31"/>
    </x:row>
    <x:row r="105">
      <x:c r="A105" s="31"/>
      <x:c r="B105" s="31" t="str">
        <x:f>IFERROR(VLOOKUP(A105,'採用計画'!$A$5:$O$204,2,FALSE),"")</x:f>
      </x:c>
      <x:c r="C105" s="31"/>
      <x:c r="D105" s="31"/>
      <x:c r="E105" s="36"/>
      <x:c r="F105" s="36"/>
      <x:c r="G105" s="38"/>
      <x:c r="H105" s="31" t="str">
        <x:f>IF(OR($A105="",$C105=""),"",COUNTIFS('応募・選考管理'!$B$5:$B$504,$A105,'応募・選考管理'!$E$5:$E$504,$C105))</x:f>
      </x:c>
      <x:c r="I105" s="31" t="str">
        <x:f>IF(OR($A105="",$C105=""),"",COUNTIFS('応募・選考管理'!$B$5:$B$504,$A105,'応募・選考管理'!$E$5:$E$504,$C105,'応募・選考管理'!$G$5:$G$504,"通過"))</x:f>
      </x:c>
      <x:c r="J105" s="31" t="str">
        <x:f>IF(OR($A105="",$C105=""),"",COUNTIFS('応募・選考管理'!$B$5:$B$504,$A105,'応募・選考管理'!$E$5:$E$504,$C105,'応募・選考管理'!$H$5:$H$504,"&lt;&gt;未実施",'応募・選考管理'!$H$5:$H$504,"&lt;&gt;"))</x:f>
      </x:c>
      <x:c r="K105" s="31" t="str">
        <x:f>IF(OR($A105="",$C105=""),"",COUNTIFS('応募・選考管理'!$B$5:$B$504,$A105,'応募・選考管理'!$E$5:$E$504,$C105,'応募・選考管理'!$I$5:$I$504,"&lt;&gt;"))</x:f>
      </x:c>
      <x:c r="L105" s="31" t="str">
        <x:f>IF(OR($A105="",$C105=""),"",COUNTIFS('応募・選考管理'!$B$5:$B$504,$A105,'応募・選考管理'!$E$5:$E$504,$C105,'応募・選考管理'!$J$5:$J$504,"&lt;&gt;"))</x:f>
      </x:c>
      <x:c r="M105" s="31" t="str">
        <x:f>IF(OR($A105="",$C105=""),"",COUNTIFS('応募・選考管理'!$B$5:$B$504,$A105,'応募・選考管理'!$E$5:$E$504,$C105,'応募・選考管理'!$L$5:$L$504,"&lt;&gt;"))</x:f>
      </x:c>
      <x:c r="N105" s="40" t="str">
        <x:f>IFERROR(I105/H105,"")</x:f>
      </x:c>
      <x:c r="O105" s="40" t="str">
        <x:f>IFERROR(K105/J105,"")</x:f>
      </x:c>
      <x:c r="P105" s="40" t="str">
        <x:f>IFERROR(L105/K105,"")</x:f>
      </x:c>
      <x:c r="Q105" s="38" t="str">
        <x:f>IFERROR(G105/M105,"")</x:f>
      </x:c>
      <x:c r="R105" s="31"/>
    </x:row>
    <x:row r="106">
      <x:c r="A106" s="31"/>
      <x:c r="B106" s="31" t="str">
        <x:f>IFERROR(VLOOKUP(A106,'採用計画'!$A$5:$O$204,2,FALSE),"")</x:f>
      </x:c>
      <x:c r="C106" s="31"/>
      <x:c r="D106" s="31"/>
      <x:c r="E106" s="36"/>
      <x:c r="F106" s="36"/>
      <x:c r="G106" s="38"/>
      <x:c r="H106" s="31" t="str">
        <x:f>IF(OR($A106="",$C106=""),"",COUNTIFS('応募・選考管理'!$B$5:$B$504,$A106,'応募・選考管理'!$E$5:$E$504,$C106))</x:f>
      </x:c>
      <x:c r="I106" s="31" t="str">
        <x:f>IF(OR($A106="",$C106=""),"",COUNTIFS('応募・選考管理'!$B$5:$B$504,$A106,'応募・選考管理'!$E$5:$E$504,$C106,'応募・選考管理'!$G$5:$G$504,"通過"))</x:f>
      </x:c>
      <x:c r="J106" s="31" t="str">
        <x:f>IF(OR($A106="",$C106=""),"",COUNTIFS('応募・選考管理'!$B$5:$B$504,$A106,'応募・選考管理'!$E$5:$E$504,$C106,'応募・選考管理'!$H$5:$H$504,"&lt;&gt;未実施",'応募・選考管理'!$H$5:$H$504,"&lt;&gt;"))</x:f>
      </x:c>
      <x:c r="K106" s="31" t="str">
        <x:f>IF(OR($A106="",$C106=""),"",COUNTIFS('応募・選考管理'!$B$5:$B$504,$A106,'応募・選考管理'!$E$5:$E$504,$C106,'応募・選考管理'!$I$5:$I$504,"&lt;&gt;"))</x:f>
      </x:c>
      <x:c r="L106" s="31" t="str">
        <x:f>IF(OR($A106="",$C106=""),"",COUNTIFS('応募・選考管理'!$B$5:$B$504,$A106,'応募・選考管理'!$E$5:$E$504,$C106,'応募・選考管理'!$J$5:$J$504,"&lt;&gt;"))</x:f>
      </x:c>
      <x:c r="M106" s="31" t="str">
        <x:f>IF(OR($A106="",$C106=""),"",COUNTIFS('応募・選考管理'!$B$5:$B$504,$A106,'応募・選考管理'!$E$5:$E$504,$C106,'応募・選考管理'!$L$5:$L$504,"&lt;&gt;"))</x:f>
      </x:c>
      <x:c r="N106" s="40" t="str">
        <x:f>IFERROR(I106/H106,"")</x:f>
      </x:c>
      <x:c r="O106" s="40" t="str">
        <x:f>IFERROR(K106/J106,"")</x:f>
      </x:c>
      <x:c r="P106" s="40" t="str">
        <x:f>IFERROR(L106/K106,"")</x:f>
      </x:c>
      <x:c r="Q106" s="38" t="str">
        <x:f>IFERROR(G106/M106,"")</x:f>
      </x:c>
      <x:c r="R106" s="31"/>
    </x:row>
    <x:row r="107">
      <x:c r="A107" s="31"/>
      <x:c r="B107" s="31" t="str">
        <x:f>IFERROR(VLOOKUP(A107,'採用計画'!$A$5:$O$204,2,FALSE),"")</x:f>
      </x:c>
      <x:c r="C107" s="31"/>
      <x:c r="D107" s="31"/>
      <x:c r="E107" s="36"/>
      <x:c r="F107" s="36"/>
      <x:c r="G107" s="38"/>
      <x:c r="H107" s="31" t="str">
        <x:f>IF(OR($A107="",$C107=""),"",COUNTIFS('応募・選考管理'!$B$5:$B$504,$A107,'応募・選考管理'!$E$5:$E$504,$C107))</x:f>
      </x:c>
      <x:c r="I107" s="31" t="str">
        <x:f>IF(OR($A107="",$C107=""),"",COUNTIFS('応募・選考管理'!$B$5:$B$504,$A107,'応募・選考管理'!$E$5:$E$504,$C107,'応募・選考管理'!$G$5:$G$504,"通過"))</x:f>
      </x:c>
      <x:c r="J107" s="31" t="str">
        <x:f>IF(OR($A107="",$C107=""),"",COUNTIFS('応募・選考管理'!$B$5:$B$504,$A107,'応募・選考管理'!$E$5:$E$504,$C107,'応募・選考管理'!$H$5:$H$504,"&lt;&gt;未実施",'応募・選考管理'!$H$5:$H$504,"&lt;&gt;"))</x:f>
      </x:c>
      <x:c r="K107" s="31" t="str">
        <x:f>IF(OR($A107="",$C107=""),"",COUNTIFS('応募・選考管理'!$B$5:$B$504,$A107,'応募・選考管理'!$E$5:$E$504,$C107,'応募・選考管理'!$I$5:$I$504,"&lt;&gt;"))</x:f>
      </x:c>
      <x:c r="L107" s="31" t="str">
        <x:f>IF(OR($A107="",$C107=""),"",COUNTIFS('応募・選考管理'!$B$5:$B$504,$A107,'応募・選考管理'!$E$5:$E$504,$C107,'応募・選考管理'!$J$5:$J$504,"&lt;&gt;"))</x:f>
      </x:c>
      <x:c r="M107" s="31" t="str">
        <x:f>IF(OR($A107="",$C107=""),"",COUNTIFS('応募・選考管理'!$B$5:$B$504,$A107,'応募・選考管理'!$E$5:$E$504,$C107,'応募・選考管理'!$L$5:$L$504,"&lt;&gt;"))</x:f>
      </x:c>
      <x:c r="N107" s="40" t="str">
        <x:f>IFERROR(I107/H107,"")</x:f>
      </x:c>
      <x:c r="O107" s="40" t="str">
        <x:f>IFERROR(K107/J107,"")</x:f>
      </x:c>
      <x:c r="P107" s="40" t="str">
        <x:f>IFERROR(L107/K107,"")</x:f>
      </x:c>
      <x:c r="Q107" s="38" t="str">
        <x:f>IFERROR(G107/M107,"")</x:f>
      </x:c>
      <x:c r="R107" s="31"/>
    </x:row>
    <x:row r="108">
      <x:c r="A108" s="31"/>
      <x:c r="B108" s="31" t="str">
        <x:f>IFERROR(VLOOKUP(A108,'採用計画'!$A$5:$O$204,2,FALSE),"")</x:f>
      </x:c>
      <x:c r="C108" s="31"/>
      <x:c r="D108" s="31"/>
      <x:c r="E108" s="36"/>
      <x:c r="F108" s="36"/>
      <x:c r="G108" s="38"/>
      <x:c r="H108" s="31" t="str">
        <x:f>IF(OR($A108="",$C108=""),"",COUNTIFS('応募・選考管理'!$B$5:$B$504,$A108,'応募・選考管理'!$E$5:$E$504,$C108))</x:f>
      </x:c>
      <x:c r="I108" s="31" t="str">
        <x:f>IF(OR($A108="",$C108=""),"",COUNTIFS('応募・選考管理'!$B$5:$B$504,$A108,'応募・選考管理'!$E$5:$E$504,$C108,'応募・選考管理'!$G$5:$G$504,"通過"))</x:f>
      </x:c>
      <x:c r="J108" s="31" t="str">
        <x:f>IF(OR($A108="",$C108=""),"",COUNTIFS('応募・選考管理'!$B$5:$B$504,$A108,'応募・選考管理'!$E$5:$E$504,$C108,'応募・選考管理'!$H$5:$H$504,"&lt;&gt;未実施",'応募・選考管理'!$H$5:$H$504,"&lt;&gt;"))</x:f>
      </x:c>
      <x:c r="K108" s="31" t="str">
        <x:f>IF(OR($A108="",$C108=""),"",COUNTIFS('応募・選考管理'!$B$5:$B$504,$A108,'応募・選考管理'!$E$5:$E$504,$C108,'応募・選考管理'!$I$5:$I$504,"&lt;&gt;"))</x:f>
      </x:c>
      <x:c r="L108" s="31" t="str">
        <x:f>IF(OR($A108="",$C108=""),"",COUNTIFS('応募・選考管理'!$B$5:$B$504,$A108,'応募・選考管理'!$E$5:$E$504,$C108,'応募・選考管理'!$J$5:$J$504,"&lt;&gt;"))</x:f>
      </x:c>
      <x:c r="M108" s="31" t="str">
        <x:f>IF(OR($A108="",$C108=""),"",COUNTIFS('応募・選考管理'!$B$5:$B$504,$A108,'応募・選考管理'!$E$5:$E$504,$C108,'応募・選考管理'!$L$5:$L$504,"&lt;&gt;"))</x:f>
      </x:c>
      <x:c r="N108" s="40" t="str">
        <x:f>IFERROR(I108/H108,"")</x:f>
      </x:c>
      <x:c r="O108" s="40" t="str">
        <x:f>IFERROR(K108/J108,"")</x:f>
      </x:c>
      <x:c r="P108" s="40" t="str">
        <x:f>IFERROR(L108/K108,"")</x:f>
      </x:c>
      <x:c r="Q108" s="38" t="str">
        <x:f>IFERROR(G108/M108,"")</x:f>
      </x:c>
      <x:c r="R108" s="31"/>
    </x:row>
    <x:row r="109">
      <x:c r="A109" s="31"/>
      <x:c r="B109" s="31" t="str">
        <x:f>IFERROR(VLOOKUP(A109,'採用計画'!$A$5:$O$204,2,FALSE),"")</x:f>
      </x:c>
      <x:c r="C109" s="31"/>
      <x:c r="D109" s="31"/>
      <x:c r="E109" s="36"/>
      <x:c r="F109" s="36"/>
      <x:c r="G109" s="38"/>
      <x:c r="H109" s="31" t="str">
        <x:f>IF(OR($A109="",$C109=""),"",COUNTIFS('応募・選考管理'!$B$5:$B$504,$A109,'応募・選考管理'!$E$5:$E$504,$C109))</x:f>
      </x:c>
      <x:c r="I109" s="31" t="str">
        <x:f>IF(OR($A109="",$C109=""),"",COUNTIFS('応募・選考管理'!$B$5:$B$504,$A109,'応募・選考管理'!$E$5:$E$504,$C109,'応募・選考管理'!$G$5:$G$504,"通過"))</x:f>
      </x:c>
      <x:c r="J109" s="31" t="str">
        <x:f>IF(OR($A109="",$C109=""),"",COUNTIFS('応募・選考管理'!$B$5:$B$504,$A109,'応募・選考管理'!$E$5:$E$504,$C109,'応募・選考管理'!$H$5:$H$504,"&lt;&gt;未実施",'応募・選考管理'!$H$5:$H$504,"&lt;&gt;"))</x:f>
      </x:c>
      <x:c r="K109" s="31" t="str">
        <x:f>IF(OR($A109="",$C109=""),"",COUNTIFS('応募・選考管理'!$B$5:$B$504,$A109,'応募・選考管理'!$E$5:$E$504,$C109,'応募・選考管理'!$I$5:$I$504,"&lt;&gt;"))</x:f>
      </x:c>
      <x:c r="L109" s="31" t="str">
        <x:f>IF(OR($A109="",$C109=""),"",COUNTIFS('応募・選考管理'!$B$5:$B$504,$A109,'応募・選考管理'!$E$5:$E$504,$C109,'応募・選考管理'!$J$5:$J$504,"&lt;&gt;"))</x:f>
      </x:c>
      <x:c r="M109" s="31" t="str">
        <x:f>IF(OR($A109="",$C109=""),"",COUNTIFS('応募・選考管理'!$B$5:$B$504,$A109,'応募・選考管理'!$E$5:$E$504,$C109,'応募・選考管理'!$L$5:$L$504,"&lt;&gt;"))</x:f>
      </x:c>
      <x:c r="N109" s="40" t="str">
        <x:f>IFERROR(I109/H109,"")</x:f>
      </x:c>
      <x:c r="O109" s="40" t="str">
        <x:f>IFERROR(K109/J109,"")</x:f>
      </x:c>
      <x:c r="P109" s="40" t="str">
        <x:f>IFERROR(L109/K109,"")</x:f>
      </x:c>
      <x:c r="Q109" s="38" t="str">
        <x:f>IFERROR(G109/M109,"")</x:f>
      </x:c>
      <x:c r="R109" s="31"/>
    </x:row>
    <x:row r="110">
      <x:c r="A110" s="31"/>
      <x:c r="B110" s="31" t="str">
        <x:f>IFERROR(VLOOKUP(A110,'採用計画'!$A$5:$O$204,2,FALSE),"")</x:f>
      </x:c>
      <x:c r="C110" s="31"/>
      <x:c r="D110" s="31"/>
      <x:c r="E110" s="36"/>
      <x:c r="F110" s="36"/>
      <x:c r="G110" s="38"/>
      <x:c r="H110" s="31" t="str">
        <x:f>IF(OR($A110="",$C110=""),"",COUNTIFS('応募・選考管理'!$B$5:$B$504,$A110,'応募・選考管理'!$E$5:$E$504,$C110))</x:f>
      </x:c>
      <x:c r="I110" s="31" t="str">
        <x:f>IF(OR($A110="",$C110=""),"",COUNTIFS('応募・選考管理'!$B$5:$B$504,$A110,'応募・選考管理'!$E$5:$E$504,$C110,'応募・選考管理'!$G$5:$G$504,"通過"))</x:f>
      </x:c>
      <x:c r="J110" s="31" t="str">
        <x:f>IF(OR($A110="",$C110=""),"",COUNTIFS('応募・選考管理'!$B$5:$B$504,$A110,'応募・選考管理'!$E$5:$E$504,$C110,'応募・選考管理'!$H$5:$H$504,"&lt;&gt;未実施",'応募・選考管理'!$H$5:$H$504,"&lt;&gt;"))</x:f>
      </x:c>
      <x:c r="K110" s="31" t="str">
        <x:f>IF(OR($A110="",$C110=""),"",COUNTIFS('応募・選考管理'!$B$5:$B$504,$A110,'応募・選考管理'!$E$5:$E$504,$C110,'応募・選考管理'!$I$5:$I$504,"&lt;&gt;"))</x:f>
      </x:c>
      <x:c r="L110" s="31" t="str">
        <x:f>IF(OR($A110="",$C110=""),"",COUNTIFS('応募・選考管理'!$B$5:$B$504,$A110,'応募・選考管理'!$E$5:$E$504,$C110,'応募・選考管理'!$J$5:$J$504,"&lt;&gt;"))</x:f>
      </x:c>
      <x:c r="M110" s="31" t="str">
        <x:f>IF(OR($A110="",$C110=""),"",COUNTIFS('応募・選考管理'!$B$5:$B$504,$A110,'応募・選考管理'!$E$5:$E$504,$C110,'応募・選考管理'!$L$5:$L$504,"&lt;&gt;"))</x:f>
      </x:c>
      <x:c r="N110" s="40" t="str">
        <x:f>IFERROR(I110/H110,"")</x:f>
      </x:c>
      <x:c r="O110" s="40" t="str">
        <x:f>IFERROR(K110/J110,"")</x:f>
      </x:c>
      <x:c r="P110" s="40" t="str">
        <x:f>IFERROR(L110/K110,"")</x:f>
      </x:c>
      <x:c r="Q110" s="38" t="str">
        <x:f>IFERROR(G110/M110,"")</x:f>
      </x:c>
      <x:c r="R110" s="31"/>
    </x:row>
    <x:row r="111">
      <x:c r="A111" s="31"/>
      <x:c r="B111" s="31" t="str">
        <x:f>IFERROR(VLOOKUP(A111,'採用計画'!$A$5:$O$204,2,FALSE),"")</x:f>
      </x:c>
      <x:c r="C111" s="31"/>
      <x:c r="D111" s="31"/>
      <x:c r="E111" s="36"/>
      <x:c r="F111" s="36"/>
      <x:c r="G111" s="38"/>
      <x:c r="H111" s="31" t="str">
        <x:f>IF(OR($A111="",$C111=""),"",COUNTIFS('応募・選考管理'!$B$5:$B$504,$A111,'応募・選考管理'!$E$5:$E$504,$C111))</x:f>
      </x:c>
      <x:c r="I111" s="31" t="str">
        <x:f>IF(OR($A111="",$C111=""),"",COUNTIFS('応募・選考管理'!$B$5:$B$504,$A111,'応募・選考管理'!$E$5:$E$504,$C111,'応募・選考管理'!$G$5:$G$504,"通過"))</x:f>
      </x:c>
      <x:c r="J111" s="31" t="str">
        <x:f>IF(OR($A111="",$C111=""),"",COUNTIFS('応募・選考管理'!$B$5:$B$504,$A111,'応募・選考管理'!$E$5:$E$504,$C111,'応募・選考管理'!$H$5:$H$504,"&lt;&gt;未実施",'応募・選考管理'!$H$5:$H$504,"&lt;&gt;"))</x:f>
      </x:c>
      <x:c r="K111" s="31" t="str">
        <x:f>IF(OR($A111="",$C111=""),"",COUNTIFS('応募・選考管理'!$B$5:$B$504,$A111,'応募・選考管理'!$E$5:$E$504,$C111,'応募・選考管理'!$I$5:$I$504,"&lt;&gt;"))</x:f>
      </x:c>
      <x:c r="L111" s="31" t="str">
        <x:f>IF(OR($A111="",$C111=""),"",COUNTIFS('応募・選考管理'!$B$5:$B$504,$A111,'応募・選考管理'!$E$5:$E$504,$C111,'応募・選考管理'!$J$5:$J$504,"&lt;&gt;"))</x:f>
      </x:c>
      <x:c r="M111" s="31" t="str">
        <x:f>IF(OR($A111="",$C111=""),"",COUNTIFS('応募・選考管理'!$B$5:$B$504,$A111,'応募・選考管理'!$E$5:$E$504,$C111,'応募・選考管理'!$L$5:$L$504,"&lt;&gt;"))</x:f>
      </x:c>
      <x:c r="N111" s="40" t="str">
        <x:f>IFERROR(I111/H111,"")</x:f>
      </x:c>
      <x:c r="O111" s="40" t="str">
        <x:f>IFERROR(K111/J111,"")</x:f>
      </x:c>
      <x:c r="P111" s="40" t="str">
        <x:f>IFERROR(L111/K111,"")</x:f>
      </x:c>
      <x:c r="Q111" s="38" t="str">
        <x:f>IFERROR(G111/M111,"")</x:f>
      </x:c>
      <x:c r="R111" s="31"/>
    </x:row>
    <x:row r="112">
      <x:c r="A112" s="31"/>
      <x:c r="B112" s="31" t="str">
        <x:f>IFERROR(VLOOKUP(A112,'採用計画'!$A$5:$O$204,2,FALSE),"")</x:f>
      </x:c>
      <x:c r="C112" s="31"/>
      <x:c r="D112" s="31"/>
      <x:c r="E112" s="36"/>
      <x:c r="F112" s="36"/>
      <x:c r="G112" s="38"/>
      <x:c r="H112" s="31" t="str">
        <x:f>IF(OR($A112="",$C112=""),"",COUNTIFS('応募・選考管理'!$B$5:$B$504,$A112,'応募・選考管理'!$E$5:$E$504,$C112))</x:f>
      </x:c>
      <x:c r="I112" s="31" t="str">
        <x:f>IF(OR($A112="",$C112=""),"",COUNTIFS('応募・選考管理'!$B$5:$B$504,$A112,'応募・選考管理'!$E$5:$E$504,$C112,'応募・選考管理'!$G$5:$G$504,"通過"))</x:f>
      </x:c>
      <x:c r="J112" s="31" t="str">
        <x:f>IF(OR($A112="",$C112=""),"",COUNTIFS('応募・選考管理'!$B$5:$B$504,$A112,'応募・選考管理'!$E$5:$E$504,$C112,'応募・選考管理'!$H$5:$H$504,"&lt;&gt;未実施",'応募・選考管理'!$H$5:$H$504,"&lt;&gt;"))</x:f>
      </x:c>
      <x:c r="K112" s="31" t="str">
        <x:f>IF(OR($A112="",$C112=""),"",COUNTIFS('応募・選考管理'!$B$5:$B$504,$A112,'応募・選考管理'!$E$5:$E$504,$C112,'応募・選考管理'!$I$5:$I$504,"&lt;&gt;"))</x:f>
      </x:c>
      <x:c r="L112" s="31" t="str">
        <x:f>IF(OR($A112="",$C112=""),"",COUNTIFS('応募・選考管理'!$B$5:$B$504,$A112,'応募・選考管理'!$E$5:$E$504,$C112,'応募・選考管理'!$J$5:$J$504,"&lt;&gt;"))</x:f>
      </x:c>
      <x:c r="M112" s="31" t="str">
        <x:f>IF(OR($A112="",$C112=""),"",COUNTIFS('応募・選考管理'!$B$5:$B$504,$A112,'応募・選考管理'!$E$5:$E$504,$C112,'応募・選考管理'!$L$5:$L$504,"&lt;&gt;"))</x:f>
      </x:c>
      <x:c r="N112" s="40" t="str">
        <x:f>IFERROR(I112/H112,"")</x:f>
      </x:c>
      <x:c r="O112" s="40" t="str">
        <x:f>IFERROR(K112/J112,"")</x:f>
      </x:c>
      <x:c r="P112" s="40" t="str">
        <x:f>IFERROR(L112/K112,"")</x:f>
      </x:c>
      <x:c r="Q112" s="38" t="str">
        <x:f>IFERROR(G112/M112,"")</x:f>
      </x:c>
      <x:c r="R112" s="31"/>
    </x:row>
    <x:row r="113">
      <x:c r="A113" s="31"/>
      <x:c r="B113" s="31" t="str">
        <x:f>IFERROR(VLOOKUP(A113,'採用計画'!$A$5:$O$204,2,FALSE),"")</x:f>
      </x:c>
      <x:c r="C113" s="31"/>
      <x:c r="D113" s="31"/>
      <x:c r="E113" s="36"/>
      <x:c r="F113" s="36"/>
      <x:c r="G113" s="38"/>
      <x:c r="H113" s="31" t="str">
        <x:f>IF(OR($A113="",$C113=""),"",COUNTIFS('応募・選考管理'!$B$5:$B$504,$A113,'応募・選考管理'!$E$5:$E$504,$C113))</x:f>
      </x:c>
      <x:c r="I113" s="31" t="str">
        <x:f>IF(OR($A113="",$C113=""),"",COUNTIFS('応募・選考管理'!$B$5:$B$504,$A113,'応募・選考管理'!$E$5:$E$504,$C113,'応募・選考管理'!$G$5:$G$504,"通過"))</x:f>
      </x:c>
      <x:c r="J113" s="31" t="str">
        <x:f>IF(OR($A113="",$C113=""),"",COUNTIFS('応募・選考管理'!$B$5:$B$504,$A113,'応募・選考管理'!$E$5:$E$504,$C113,'応募・選考管理'!$H$5:$H$504,"&lt;&gt;未実施",'応募・選考管理'!$H$5:$H$504,"&lt;&gt;"))</x:f>
      </x:c>
      <x:c r="K113" s="31" t="str">
        <x:f>IF(OR($A113="",$C113=""),"",COUNTIFS('応募・選考管理'!$B$5:$B$504,$A113,'応募・選考管理'!$E$5:$E$504,$C113,'応募・選考管理'!$I$5:$I$504,"&lt;&gt;"))</x:f>
      </x:c>
      <x:c r="L113" s="31" t="str">
        <x:f>IF(OR($A113="",$C113=""),"",COUNTIFS('応募・選考管理'!$B$5:$B$504,$A113,'応募・選考管理'!$E$5:$E$504,$C113,'応募・選考管理'!$J$5:$J$504,"&lt;&gt;"))</x:f>
      </x:c>
      <x:c r="M113" s="31" t="str">
        <x:f>IF(OR($A113="",$C113=""),"",COUNTIFS('応募・選考管理'!$B$5:$B$504,$A113,'応募・選考管理'!$E$5:$E$504,$C113,'応募・選考管理'!$L$5:$L$504,"&lt;&gt;"))</x:f>
      </x:c>
      <x:c r="N113" s="40" t="str">
        <x:f>IFERROR(I113/H113,"")</x:f>
      </x:c>
      <x:c r="O113" s="40" t="str">
        <x:f>IFERROR(K113/J113,"")</x:f>
      </x:c>
      <x:c r="P113" s="40" t="str">
        <x:f>IFERROR(L113/K113,"")</x:f>
      </x:c>
      <x:c r="Q113" s="38" t="str">
        <x:f>IFERROR(G113/M113,"")</x:f>
      </x:c>
      <x:c r="R113" s="31"/>
    </x:row>
    <x:row r="114">
      <x:c r="A114" s="31"/>
      <x:c r="B114" s="31" t="str">
        <x:f>IFERROR(VLOOKUP(A114,'採用計画'!$A$5:$O$204,2,FALSE),"")</x:f>
      </x:c>
      <x:c r="C114" s="31"/>
      <x:c r="D114" s="31"/>
      <x:c r="E114" s="36"/>
      <x:c r="F114" s="36"/>
      <x:c r="G114" s="38"/>
      <x:c r="H114" s="31" t="str">
        <x:f>IF(OR($A114="",$C114=""),"",COUNTIFS('応募・選考管理'!$B$5:$B$504,$A114,'応募・選考管理'!$E$5:$E$504,$C114))</x:f>
      </x:c>
      <x:c r="I114" s="31" t="str">
        <x:f>IF(OR($A114="",$C114=""),"",COUNTIFS('応募・選考管理'!$B$5:$B$504,$A114,'応募・選考管理'!$E$5:$E$504,$C114,'応募・選考管理'!$G$5:$G$504,"通過"))</x:f>
      </x:c>
      <x:c r="J114" s="31" t="str">
        <x:f>IF(OR($A114="",$C114=""),"",COUNTIFS('応募・選考管理'!$B$5:$B$504,$A114,'応募・選考管理'!$E$5:$E$504,$C114,'応募・選考管理'!$H$5:$H$504,"&lt;&gt;未実施",'応募・選考管理'!$H$5:$H$504,"&lt;&gt;"))</x:f>
      </x:c>
      <x:c r="K114" s="31" t="str">
        <x:f>IF(OR($A114="",$C114=""),"",COUNTIFS('応募・選考管理'!$B$5:$B$504,$A114,'応募・選考管理'!$E$5:$E$504,$C114,'応募・選考管理'!$I$5:$I$504,"&lt;&gt;"))</x:f>
      </x:c>
      <x:c r="L114" s="31" t="str">
        <x:f>IF(OR($A114="",$C114=""),"",COUNTIFS('応募・選考管理'!$B$5:$B$504,$A114,'応募・選考管理'!$E$5:$E$504,$C114,'応募・選考管理'!$J$5:$J$504,"&lt;&gt;"))</x:f>
      </x:c>
      <x:c r="M114" s="31" t="str">
        <x:f>IF(OR($A114="",$C114=""),"",COUNTIFS('応募・選考管理'!$B$5:$B$504,$A114,'応募・選考管理'!$E$5:$E$504,$C114,'応募・選考管理'!$L$5:$L$504,"&lt;&gt;"))</x:f>
      </x:c>
      <x:c r="N114" s="40" t="str">
        <x:f>IFERROR(I114/H114,"")</x:f>
      </x:c>
      <x:c r="O114" s="40" t="str">
        <x:f>IFERROR(K114/J114,"")</x:f>
      </x:c>
      <x:c r="P114" s="40" t="str">
        <x:f>IFERROR(L114/K114,"")</x:f>
      </x:c>
      <x:c r="Q114" s="38" t="str">
        <x:f>IFERROR(G114/M114,"")</x:f>
      </x:c>
      <x:c r="R114" s="31"/>
    </x:row>
    <x:row r="115">
      <x:c r="A115" s="31"/>
      <x:c r="B115" s="31" t="str">
        <x:f>IFERROR(VLOOKUP(A115,'採用計画'!$A$5:$O$204,2,FALSE),"")</x:f>
      </x:c>
      <x:c r="C115" s="31"/>
      <x:c r="D115" s="31"/>
      <x:c r="E115" s="36"/>
      <x:c r="F115" s="36"/>
      <x:c r="G115" s="38"/>
      <x:c r="H115" s="31" t="str">
        <x:f>IF(OR($A115="",$C115=""),"",COUNTIFS('応募・選考管理'!$B$5:$B$504,$A115,'応募・選考管理'!$E$5:$E$504,$C115))</x:f>
      </x:c>
      <x:c r="I115" s="31" t="str">
        <x:f>IF(OR($A115="",$C115=""),"",COUNTIFS('応募・選考管理'!$B$5:$B$504,$A115,'応募・選考管理'!$E$5:$E$504,$C115,'応募・選考管理'!$G$5:$G$504,"通過"))</x:f>
      </x:c>
      <x:c r="J115" s="31" t="str">
        <x:f>IF(OR($A115="",$C115=""),"",COUNTIFS('応募・選考管理'!$B$5:$B$504,$A115,'応募・選考管理'!$E$5:$E$504,$C115,'応募・選考管理'!$H$5:$H$504,"&lt;&gt;未実施",'応募・選考管理'!$H$5:$H$504,"&lt;&gt;"))</x:f>
      </x:c>
      <x:c r="K115" s="31" t="str">
        <x:f>IF(OR($A115="",$C115=""),"",COUNTIFS('応募・選考管理'!$B$5:$B$504,$A115,'応募・選考管理'!$E$5:$E$504,$C115,'応募・選考管理'!$I$5:$I$504,"&lt;&gt;"))</x:f>
      </x:c>
      <x:c r="L115" s="31" t="str">
        <x:f>IF(OR($A115="",$C115=""),"",COUNTIFS('応募・選考管理'!$B$5:$B$504,$A115,'応募・選考管理'!$E$5:$E$504,$C115,'応募・選考管理'!$J$5:$J$504,"&lt;&gt;"))</x:f>
      </x:c>
      <x:c r="M115" s="31" t="str">
        <x:f>IF(OR($A115="",$C115=""),"",COUNTIFS('応募・選考管理'!$B$5:$B$504,$A115,'応募・選考管理'!$E$5:$E$504,$C115,'応募・選考管理'!$L$5:$L$504,"&lt;&gt;"))</x:f>
      </x:c>
      <x:c r="N115" s="40" t="str">
        <x:f>IFERROR(I115/H115,"")</x:f>
      </x:c>
      <x:c r="O115" s="40" t="str">
        <x:f>IFERROR(K115/J115,"")</x:f>
      </x:c>
      <x:c r="P115" s="40" t="str">
        <x:f>IFERROR(L115/K115,"")</x:f>
      </x:c>
      <x:c r="Q115" s="38" t="str">
        <x:f>IFERROR(G115/M115,"")</x:f>
      </x:c>
      <x:c r="R115" s="31"/>
    </x:row>
    <x:row r="116">
      <x:c r="A116" s="31"/>
      <x:c r="B116" s="31" t="str">
        <x:f>IFERROR(VLOOKUP(A116,'採用計画'!$A$5:$O$204,2,FALSE),"")</x:f>
      </x:c>
      <x:c r="C116" s="31"/>
      <x:c r="D116" s="31"/>
      <x:c r="E116" s="36"/>
      <x:c r="F116" s="36"/>
      <x:c r="G116" s="38"/>
      <x:c r="H116" s="31" t="str">
        <x:f>IF(OR($A116="",$C116=""),"",COUNTIFS('応募・選考管理'!$B$5:$B$504,$A116,'応募・選考管理'!$E$5:$E$504,$C116))</x:f>
      </x:c>
      <x:c r="I116" s="31" t="str">
        <x:f>IF(OR($A116="",$C116=""),"",COUNTIFS('応募・選考管理'!$B$5:$B$504,$A116,'応募・選考管理'!$E$5:$E$504,$C116,'応募・選考管理'!$G$5:$G$504,"通過"))</x:f>
      </x:c>
      <x:c r="J116" s="31" t="str">
        <x:f>IF(OR($A116="",$C116=""),"",COUNTIFS('応募・選考管理'!$B$5:$B$504,$A116,'応募・選考管理'!$E$5:$E$504,$C116,'応募・選考管理'!$H$5:$H$504,"&lt;&gt;未実施",'応募・選考管理'!$H$5:$H$504,"&lt;&gt;"))</x:f>
      </x:c>
      <x:c r="K116" s="31" t="str">
        <x:f>IF(OR($A116="",$C116=""),"",COUNTIFS('応募・選考管理'!$B$5:$B$504,$A116,'応募・選考管理'!$E$5:$E$504,$C116,'応募・選考管理'!$I$5:$I$504,"&lt;&gt;"))</x:f>
      </x:c>
      <x:c r="L116" s="31" t="str">
        <x:f>IF(OR($A116="",$C116=""),"",COUNTIFS('応募・選考管理'!$B$5:$B$504,$A116,'応募・選考管理'!$E$5:$E$504,$C116,'応募・選考管理'!$J$5:$J$504,"&lt;&gt;"))</x:f>
      </x:c>
      <x:c r="M116" s="31" t="str">
        <x:f>IF(OR($A116="",$C116=""),"",COUNTIFS('応募・選考管理'!$B$5:$B$504,$A116,'応募・選考管理'!$E$5:$E$504,$C116,'応募・選考管理'!$L$5:$L$504,"&lt;&gt;"))</x:f>
      </x:c>
      <x:c r="N116" s="40" t="str">
        <x:f>IFERROR(I116/H116,"")</x:f>
      </x:c>
      <x:c r="O116" s="40" t="str">
        <x:f>IFERROR(K116/J116,"")</x:f>
      </x:c>
      <x:c r="P116" s="40" t="str">
        <x:f>IFERROR(L116/K116,"")</x:f>
      </x:c>
      <x:c r="Q116" s="38" t="str">
        <x:f>IFERROR(G116/M116,"")</x:f>
      </x:c>
      <x:c r="R116" s="31"/>
    </x:row>
    <x:row r="117">
      <x:c r="A117" s="31"/>
      <x:c r="B117" s="31" t="str">
        <x:f>IFERROR(VLOOKUP(A117,'採用計画'!$A$5:$O$204,2,FALSE),"")</x:f>
      </x:c>
      <x:c r="C117" s="31"/>
      <x:c r="D117" s="31"/>
      <x:c r="E117" s="36"/>
      <x:c r="F117" s="36"/>
      <x:c r="G117" s="38"/>
      <x:c r="H117" s="31" t="str">
        <x:f>IF(OR($A117="",$C117=""),"",COUNTIFS('応募・選考管理'!$B$5:$B$504,$A117,'応募・選考管理'!$E$5:$E$504,$C117))</x:f>
      </x:c>
      <x:c r="I117" s="31" t="str">
        <x:f>IF(OR($A117="",$C117=""),"",COUNTIFS('応募・選考管理'!$B$5:$B$504,$A117,'応募・選考管理'!$E$5:$E$504,$C117,'応募・選考管理'!$G$5:$G$504,"通過"))</x:f>
      </x:c>
      <x:c r="J117" s="31" t="str">
        <x:f>IF(OR($A117="",$C117=""),"",COUNTIFS('応募・選考管理'!$B$5:$B$504,$A117,'応募・選考管理'!$E$5:$E$504,$C117,'応募・選考管理'!$H$5:$H$504,"&lt;&gt;未実施",'応募・選考管理'!$H$5:$H$504,"&lt;&gt;"))</x:f>
      </x:c>
      <x:c r="K117" s="31" t="str">
        <x:f>IF(OR($A117="",$C117=""),"",COUNTIFS('応募・選考管理'!$B$5:$B$504,$A117,'応募・選考管理'!$E$5:$E$504,$C117,'応募・選考管理'!$I$5:$I$504,"&lt;&gt;"))</x:f>
      </x:c>
      <x:c r="L117" s="31" t="str">
        <x:f>IF(OR($A117="",$C117=""),"",COUNTIFS('応募・選考管理'!$B$5:$B$504,$A117,'応募・選考管理'!$E$5:$E$504,$C117,'応募・選考管理'!$J$5:$J$504,"&lt;&gt;"))</x:f>
      </x:c>
      <x:c r="M117" s="31" t="str">
        <x:f>IF(OR($A117="",$C117=""),"",COUNTIFS('応募・選考管理'!$B$5:$B$504,$A117,'応募・選考管理'!$E$5:$E$504,$C117,'応募・選考管理'!$L$5:$L$504,"&lt;&gt;"))</x:f>
      </x:c>
      <x:c r="N117" s="40" t="str">
        <x:f>IFERROR(I117/H117,"")</x:f>
      </x:c>
      <x:c r="O117" s="40" t="str">
        <x:f>IFERROR(K117/J117,"")</x:f>
      </x:c>
      <x:c r="P117" s="40" t="str">
        <x:f>IFERROR(L117/K117,"")</x:f>
      </x:c>
      <x:c r="Q117" s="38" t="str">
        <x:f>IFERROR(G117/M117,"")</x:f>
      </x:c>
      <x:c r="R117" s="31"/>
    </x:row>
    <x:row r="118">
      <x:c r="A118" s="31"/>
      <x:c r="B118" s="31" t="str">
        <x:f>IFERROR(VLOOKUP(A118,'採用計画'!$A$5:$O$204,2,FALSE),"")</x:f>
      </x:c>
      <x:c r="C118" s="31"/>
      <x:c r="D118" s="31"/>
      <x:c r="E118" s="36"/>
      <x:c r="F118" s="36"/>
      <x:c r="G118" s="38"/>
      <x:c r="H118" s="31" t="str">
        <x:f>IF(OR($A118="",$C118=""),"",COUNTIFS('応募・選考管理'!$B$5:$B$504,$A118,'応募・選考管理'!$E$5:$E$504,$C118))</x:f>
      </x:c>
      <x:c r="I118" s="31" t="str">
        <x:f>IF(OR($A118="",$C118=""),"",COUNTIFS('応募・選考管理'!$B$5:$B$504,$A118,'応募・選考管理'!$E$5:$E$504,$C118,'応募・選考管理'!$G$5:$G$504,"通過"))</x:f>
      </x:c>
      <x:c r="J118" s="31" t="str">
        <x:f>IF(OR($A118="",$C118=""),"",COUNTIFS('応募・選考管理'!$B$5:$B$504,$A118,'応募・選考管理'!$E$5:$E$504,$C118,'応募・選考管理'!$H$5:$H$504,"&lt;&gt;未実施",'応募・選考管理'!$H$5:$H$504,"&lt;&gt;"))</x:f>
      </x:c>
      <x:c r="K118" s="31" t="str">
        <x:f>IF(OR($A118="",$C118=""),"",COUNTIFS('応募・選考管理'!$B$5:$B$504,$A118,'応募・選考管理'!$E$5:$E$504,$C118,'応募・選考管理'!$I$5:$I$504,"&lt;&gt;"))</x:f>
      </x:c>
      <x:c r="L118" s="31" t="str">
        <x:f>IF(OR($A118="",$C118=""),"",COUNTIFS('応募・選考管理'!$B$5:$B$504,$A118,'応募・選考管理'!$E$5:$E$504,$C118,'応募・選考管理'!$J$5:$J$504,"&lt;&gt;"))</x:f>
      </x:c>
      <x:c r="M118" s="31" t="str">
        <x:f>IF(OR($A118="",$C118=""),"",COUNTIFS('応募・選考管理'!$B$5:$B$504,$A118,'応募・選考管理'!$E$5:$E$504,$C118,'応募・選考管理'!$L$5:$L$504,"&lt;&gt;"))</x:f>
      </x:c>
      <x:c r="N118" s="40" t="str">
        <x:f>IFERROR(I118/H118,"")</x:f>
      </x:c>
      <x:c r="O118" s="40" t="str">
        <x:f>IFERROR(K118/J118,"")</x:f>
      </x:c>
      <x:c r="P118" s="40" t="str">
        <x:f>IFERROR(L118/K118,"")</x:f>
      </x:c>
      <x:c r="Q118" s="38" t="str">
        <x:f>IFERROR(G118/M118,"")</x:f>
      </x:c>
      <x:c r="R118" s="31"/>
    </x:row>
    <x:row r="119">
      <x:c r="A119" s="31"/>
      <x:c r="B119" s="31" t="str">
        <x:f>IFERROR(VLOOKUP(A119,'採用計画'!$A$5:$O$204,2,FALSE),"")</x:f>
      </x:c>
      <x:c r="C119" s="31"/>
      <x:c r="D119" s="31"/>
      <x:c r="E119" s="36"/>
      <x:c r="F119" s="36"/>
      <x:c r="G119" s="38"/>
      <x:c r="H119" s="31" t="str">
        <x:f>IF(OR($A119="",$C119=""),"",COUNTIFS('応募・選考管理'!$B$5:$B$504,$A119,'応募・選考管理'!$E$5:$E$504,$C119))</x:f>
      </x:c>
      <x:c r="I119" s="31" t="str">
        <x:f>IF(OR($A119="",$C119=""),"",COUNTIFS('応募・選考管理'!$B$5:$B$504,$A119,'応募・選考管理'!$E$5:$E$504,$C119,'応募・選考管理'!$G$5:$G$504,"通過"))</x:f>
      </x:c>
      <x:c r="J119" s="31" t="str">
        <x:f>IF(OR($A119="",$C119=""),"",COUNTIFS('応募・選考管理'!$B$5:$B$504,$A119,'応募・選考管理'!$E$5:$E$504,$C119,'応募・選考管理'!$H$5:$H$504,"&lt;&gt;未実施",'応募・選考管理'!$H$5:$H$504,"&lt;&gt;"))</x:f>
      </x:c>
      <x:c r="K119" s="31" t="str">
        <x:f>IF(OR($A119="",$C119=""),"",COUNTIFS('応募・選考管理'!$B$5:$B$504,$A119,'応募・選考管理'!$E$5:$E$504,$C119,'応募・選考管理'!$I$5:$I$504,"&lt;&gt;"))</x:f>
      </x:c>
      <x:c r="L119" s="31" t="str">
        <x:f>IF(OR($A119="",$C119=""),"",COUNTIFS('応募・選考管理'!$B$5:$B$504,$A119,'応募・選考管理'!$E$5:$E$504,$C119,'応募・選考管理'!$J$5:$J$504,"&lt;&gt;"))</x:f>
      </x:c>
      <x:c r="M119" s="31" t="str">
        <x:f>IF(OR($A119="",$C119=""),"",COUNTIFS('応募・選考管理'!$B$5:$B$504,$A119,'応募・選考管理'!$E$5:$E$504,$C119,'応募・選考管理'!$L$5:$L$504,"&lt;&gt;"))</x:f>
      </x:c>
      <x:c r="N119" s="40" t="str">
        <x:f>IFERROR(I119/H119,"")</x:f>
      </x:c>
      <x:c r="O119" s="40" t="str">
        <x:f>IFERROR(K119/J119,"")</x:f>
      </x:c>
      <x:c r="P119" s="40" t="str">
        <x:f>IFERROR(L119/K119,"")</x:f>
      </x:c>
      <x:c r="Q119" s="38" t="str">
        <x:f>IFERROR(G119/M119,"")</x:f>
      </x:c>
      <x:c r="R119" s="31"/>
    </x:row>
    <x:row r="120">
      <x:c r="A120" s="31"/>
      <x:c r="B120" s="31" t="str">
        <x:f>IFERROR(VLOOKUP(A120,'採用計画'!$A$5:$O$204,2,FALSE),"")</x:f>
      </x:c>
      <x:c r="C120" s="31"/>
      <x:c r="D120" s="31"/>
      <x:c r="E120" s="36"/>
      <x:c r="F120" s="36"/>
      <x:c r="G120" s="38"/>
      <x:c r="H120" s="31" t="str">
        <x:f>IF(OR($A120="",$C120=""),"",COUNTIFS('応募・選考管理'!$B$5:$B$504,$A120,'応募・選考管理'!$E$5:$E$504,$C120))</x:f>
      </x:c>
      <x:c r="I120" s="31" t="str">
        <x:f>IF(OR($A120="",$C120=""),"",COUNTIFS('応募・選考管理'!$B$5:$B$504,$A120,'応募・選考管理'!$E$5:$E$504,$C120,'応募・選考管理'!$G$5:$G$504,"通過"))</x:f>
      </x:c>
      <x:c r="J120" s="31" t="str">
        <x:f>IF(OR($A120="",$C120=""),"",COUNTIFS('応募・選考管理'!$B$5:$B$504,$A120,'応募・選考管理'!$E$5:$E$504,$C120,'応募・選考管理'!$H$5:$H$504,"&lt;&gt;未実施",'応募・選考管理'!$H$5:$H$504,"&lt;&gt;"))</x:f>
      </x:c>
      <x:c r="K120" s="31" t="str">
        <x:f>IF(OR($A120="",$C120=""),"",COUNTIFS('応募・選考管理'!$B$5:$B$504,$A120,'応募・選考管理'!$E$5:$E$504,$C120,'応募・選考管理'!$I$5:$I$504,"&lt;&gt;"))</x:f>
      </x:c>
      <x:c r="L120" s="31" t="str">
        <x:f>IF(OR($A120="",$C120=""),"",COUNTIFS('応募・選考管理'!$B$5:$B$504,$A120,'応募・選考管理'!$E$5:$E$504,$C120,'応募・選考管理'!$J$5:$J$504,"&lt;&gt;"))</x:f>
      </x:c>
      <x:c r="M120" s="31" t="str">
        <x:f>IF(OR($A120="",$C120=""),"",COUNTIFS('応募・選考管理'!$B$5:$B$504,$A120,'応募・選考管理'!$E$5:$E$504,$C120,'応募・選考管理'!$L$5:$L$504,"&lt;&gt;"))</x:f>
      </x:c>
      <x:c r="N120" s="40" t="str">
        <x:f>IFERROR(I120/H120,"")</x:f>
      </x:c>
      <x:c r="O120" s="40" t="str">
        <x:f>IFERROR(K120/J120,"")</x:f>
      </x:c>
      <x:c r="P120" s="40" t="str">
        <x:f>IFERROR(L120/K120,"")</x:f>
      </x:c>
      <x:c r="Q120" s="38" t="str">
        <x:f>IFERROR(G120/M120,"")</x:f>
      </x:c>
      <x:c r="R120" s="31"/>
    </x:row>
    <x:row r="121">
      <x:c r="A121" s="31"/>
      <x:c r="B121" s="31" t="str">
        <x:f>IFERROR(VLOOKUP(A121,'採用計画'!$A$5:$O$204,2,FALSE),"")</x:f>
      </x:c>
      <x:c r="C121" s="31"/>
      <x:c r="D121" s="31"/>
      <x:c r="E121" s="36"/>
      <x:c r="F121" s="36"/>
      <x:c r="G121" s="38"/>
      <x:c r="H121" s="31" t="str">
        <x:f>IF(OR($A121="",$C121=""),"",COUNTIFS('応募・選考管理'!$B$5:$B$504,$A121,'応募・選考管理'!$E$5:$E$504,$C121))</x:f>
      </x:c>
      <x:c r="I121" s="31" t="str">
        <x:f>IF(OR($A121="",$C121=""),"",COUNTIFS('応募・選考管理'!$B$5:$B$504,$A121,'応募・選考管理'!$E$5:$E$504,$C121,'応募・選考管理'!$G$5:$G$504,"通過"))</x:f>
      </x:c>
      <x:c r="J121" s="31" t="str">
        <x:f>IF(OR($A121="",$C121=""),"",COUNTIFS('応募・選考管理'!$B$5:$B$504,$A121,'応募・選考管理'!$E$5:$E$504,$C121,'応募・選考管理'!$H$5:$H$504,"&lt;&gt;未実施",'応募・選考管理'!$H$5:$H$504,"&lt;&gt;"))</x:f>
      </x:c>
      <x:c r="K121" s="31" t="str">
        <x:f>IF(OR($A121="",$C121=""),"",COUNTIFS('応募・選考管理'!$B$5:$B$504,$A121,'応募・選考管理'!$E$5:$E$504,$C121,'応募・選考管理'!$I$5:$I$504,"&lt;&gt;"))</x:f>
      </x:c>
      <x:c r="L121" s="31" t="str">
        <x:f>IF(OR($A121="",$C121=""),"",COUNTIFS('応募・選考管理'!$B$5:$B$504,$A121,'応募・選考管理'!$E$5:$E$504,$C121,'応募・選考管理'!$J$5:$J$504,"&lt;&gt;"))</x:f>
      </x:c>
      <x:c r="M121" s="31" t="str">
        <x:f>IF(OR($A121="",$C121=""),"",COUNTIFS('応募・選考管理'!$B$5:$B$504,$A121,'応募・選考管理'!$E$5:$E$504,$C121,'応募・選考管理'!$L$5:$L$504,"&lt;&gt;"))</x:f>
      </x:c>
      <x:c r="N121" s="40" t="str">
        <x:f>IFERROR(I121/H121,"")</x:f>
      </x:c>
      <x:c r="O121" s="40" t="str">
        <x:f>IFERROR(K121/J121,"")</x:f>
      </x:c>
      <x:c r="P121" s="40" t="str">
        <x:f>IFERROR(L121/K121,"")</x:f>
      </x:c>
      <x:c r="Q121" s="38" t="str">
        <x:f>IFERROR(G121/M121,"")</x:f>
      </x:c>
      <x:c r="R121" s="31"/>
    </x:row>
    <x:row r="122">
      <x:c r="A122" s="31"/>
      <x:c r="B122" s="31" t="str">
        <x:f>IFERROR(VLOOKUP(A122,'採用計画'!$A$5:$O$204,2,FALSE),"")</x:f>
      </x:c>
      <x:c r="C122" s="31"/>
      <x:c r="D122" s="31"/>
      <x:c r="E122" s="36"/>
      <x:c r="F122" s="36"/>
      <x:c r="G122" s="38"/>
      <x:c r="H122" s="31" t="str">
        <x:f>IF(OR($A122="",$C122=""),"",COUNTIFS('応募・選考管理'!$B$5:$B$504,$A122,'応募・選考管理'!$E$5:$E$504,$C122))</x:f>
      </x:c>
      <x:c r="I122" s="31" t="str">
        <x:f>IF(OR($A122="",$C122=""),"",COUNTIFS('応募・選考管理'!$B$5:$B$504,$A122,'応募・選考管理'!$E$5:$E$504,$C122,'応募・選考管理'!$G$5:$G$504,"通過"))</x:f>
      </x:c>
      <x:c r="J122" s="31" t="str">
        <x:f>IF(OR($A122="",$C122=""),"",COUNTIFS('応募・選考管理'!$B$5:$B$504,$A122,'応募・選考管理'!$E$5:$E$504,$C122,'応募・選考管理'!$H$5:$H$504,"&lt;&gt;未実施",'応募・選考管理'!$H$5:$H$504,"&lt;&gt;"))</x:f>
      </x:c>
      <x:c r="K122" s="31" t="str">
        <x:f>IF(OR($A122="",$C122=""),"",COUNTIFS('応募・選考管理'!$B$5:$B$504,$A122,'応募・選考管理'!$E$5:$E$504,$C122,'応募・選考管理'!$I$5:$I$504,"&lt;&gt;"))</x:f>
      </x:c>
      <x:c r="L122" s="31" t="str">
        <x:f>IF(OR($A122="",$C122=""),"",COUNTIFS('応募・選考管理'!$B$5:$B$504,$A122,'応募・選考管理'!$E$5:$E$504,$C122,'応募・選考管理'!$J$5:$J$504,"&lt;&gt;"))</x:f>
      </x:c>
      <x:c r="M122" s="31" t="str">
        <x:f>IF(OR($A122="",$C122=""),"",COUNTIFS('応募・選考管理'!$B$5:$B$504,$A122,'応募・選考管理'!$E$5:$E$504,$C122,'応募・選考管理'!$L$5:$L$504,"&lt;&gt;"))</x:f>
      </x:c>
      <x:c r="N122" s="40" t="str">
        <x:f>IFERROR(I122/H122,"")</x:f>
      </x:c>
      <x:c r="O122" s="40" t="str">
        <x:f>IFERROR(K122/J122,"")</x:f>
      </x:c>
      <x:c r="P122" s="40" t="str">
        <x:f>IFERROR(L122/K122,"")</x:f>
      </x:c>
      <x:c r="Q122" s="38" t="str">
        <x:f>IFERROR(G122/M122,"")</x:f>
      </x:c>
      <x:c r="R122" s="31"/>
    </x:row>
    <x:row r="123">
      <x:c r="A123" s="31"/>
      <x:c r="B123" s="31" t="str">
        <x:f>IFERROR(VLOOKUP(A123,'採用計画'!$A$5:$O$204,2,FALSE),"")</x:f>
      </x:c>
      <x:c r="C123" s="31"/>
      <x:c r="D123" s="31"/>
      <x:c r="E123" s="36"/>
      <x:c r="F123" s="36"/>
      <x:c r="G123" s="38"/>
      <x:c r="H123" s="31" t="str">
        <x:f>IF(OR($A123="",$C123=""),"",COUNTIFS('応募・選考管理'!$B$5:$B$504,$A123,'応募・選考管理'!$E$5:$E$504,$C123))</x:f>
      </x:c>
      <x:c r="I123" s="31" t="str">
        <x:f>IF(OR($A123="",$C123=""),"",COUNTIFS('応募・選考管理'!$B$5:$B$504,$A123,'応募・選考管理'!$E$5:$E$504,$C123,'応募・選考管理'!$G$5:$G$504,"通過"))</x:f>
      </x:c>
      <x:c r="J123" s="31" t="str">
        <x:f>IF(OR($A123="",$C123=""),"",COUNTIFS('応募・選考管理'!$B$5:$B$504,$A123,'応募・選考管理'!$E$5:$E$504,$C123,'応募・選考管理'!$H$5:$H$504,"&lt;&gt;未実施",'応募・選考管理'!$H$5:$H$504,"&lt;&gt;"))</x:f>
      </x:c>
      <x:c r="K123" s="31" t="str">
        <x:f>IF(OR($A123="",$C123=""),"",COUNTIFS('応募・選考管理'!$B$5:$B$504,$A123,'応募・選考管理'!$E$5:$E$504,$C123,'応募・選考管理'!$I$5:$I$504,"&lt;&gt;"))</x:f>
      </x:c>
      <x:c r="L123" s="31" t="str">
        <x:f>IF(OR($A123="",$C123=""),"",COUNTIFS('応募・選考管理'!$B$5:$B$504,$A123,'応募・選考管理'!$E$5:$E$504,$C123,'応募・選考管理'!$J$5:$J$504,"&lt;&gt;"))</x:f>
      </x:c>
      <x:c r="M123" s="31" t="str">
        <x:f>IF(OR($A123="",$C123=""),"",COUNTIFS('応募・選考管理'!$B$5:$B$504,$A123,'応募・選考管理'!$E$5:$E$504,$C123,'応募・選考管理'!$L$5:$L$504,"&lt;&gt;"))</x:f>
      </x:c>
      <x:c r="N123" s="40" t="str">
        <x:f>IFERROR(I123/H123,"")</x:f>
      </x:c>
      <x:c r="O123" s="40" t="str">
        <x:f>IFERROR(K123/J123,"")</x:f>
      </x:c>
      <x:c r="P123" s="40" t="str">
        <x:f>IFERROR(L123/K123,"")</x:f>
      </x:c>
      <x:c r="Q123" s="38" t="str">
        <x:f>IFERROR(G123/M123,"")</x:f>
      </x:c>
      <x:c r="R123" s="31"/>
    </x:row>
    <x:row r="124">
      <x:c r="A124" s="31"/>
      <x:c r="B124" s="31" t="str">
        <x:f>IFERROR(VLOOKUP(A124,'採用計画'!$A$5:$O$204,2,FALSE),"")</x:f>
      </x:c>
      <x:c r="C124" s="31"/>
      <x:c r="D124" s="31"/>
      <x:c r="E124" s="36"/>
      <x:c r="F124" s="36"/>
      <x:c r="G124" s="38"/>
      <x:c r="H124" s="31" t="str">
        <x:f>IF(OR($A124="",$C124=""),"",COUNTIFS('応募・選考管理'!$B$5:$B$504,$A124,'応募・選考管理'!$E$5:$E$504,$C124))</x:f>
      </x:c>
      <x:c r="I124" s="31" t="str">
        <x:f>IF(OR($A124="",$C124=""),"",COUNTIFS('応募・選考管理'!$B$5:$B$504,$A124,'応募・選考管理'!$E$5:$E$504,$C124,'応募・選考管理'!$G$5:$G$504,"通過"))</x:f>
      </x:c>
      <x:c r="J124" s="31" t="str">
        <x:f>IF(OR($A124="",$C124=""),"",COUNTIFS('応募・選考管理'!$B$5:$B$504,$A124,'応募・選考管理'!$E$5:$E$504,$C124,'応募・選考管理'!$H$5:$H$504,"&lt;&gt;未実施",'応募・選考管理'!$H$5:$H$504,"&lt;&gt;"))</x:f>
      </x:c>
      <x:c r="K124" s="31" t="str">
        <x:f>IF(OR($A124="",$C124=""),"",COUNTIFS('応募・選考管理'!$B$5:$B$504,$A124,'応募・選考管理'!$E$5:$E$504,$C124,'応募・選考管理'!$I$5:$I$504,"&lt;&gt;"))</x:f>
      </x:c>
      <x:c r="L124" s="31" t="str">
        <x:f>IF(OR($A124="",$C124=""),"",COUNTIFS('応募・選考管理'!$B$5:$B$504,$A124,'応募・選考管理'!$E$5:$E$504,$C124,'応募・選考管理'!$J$5:$J$504,"&lt;&gt;"))</x:f>
      </x:c>
      <x:c r="M124" s="31" t="str">
        <x:f>IF(OR($A124="",$C124=""),"",COUNTIFS('応募・選考管理'!$B$5:$B$504,$A124,'応募・選考管理'!$E$5:$E$504,$C124,'応募・選考管理'!$L$5:$L$504,"&lt;&gt;"))</x:f>
      </x:c>
      <x:c r="N124" s="40" t="str">
        <x:f>IFERROR(I124/H124,"")</x:f>
      </x:c>
      <x:c r="O124" s="40" t="str">
        <x:f>IFERROR(K124/J124,"")</x:f>
      </x:c>
      <x:c r="P124" s="40" t="str">
        <x:f>IFERROR(L124/K124,"")</x:f>
      </x:c>
      <x:c r="Q124" s="38" t="str">
        <x:f>IFERROR(G124/M124,"")</x:f>
      </x:c>
      <x:c r="R124" s="31"/>
    </x:row>
    <x:row r="125">
      <x:c r="A125" s="31"/>
      <x:c r="B125" s="31" t="str">
        <x:f>IFERROR(VLOOKUP(A125,'採用計画'!$A$5:$O$204,2,FALSE),"")</x:f>
      </x:c>
      <x:c r="C125" s="31"/>
      <x:c r="D125" s="31"/>
      <x:c r="E125" s="36"/>
      <x:c r="F125" s="36"/>
      <x:c r="G125" s="38"/>
      <x:c r="H125" s="31" t="str">
        <x:f>IF(OR($A125="",$C125=""),"",COUNTIFS('応募・選考管理'!$B$5:$B$504,$A125,'応募・選考管理'!$E$5:$E$504,$C125))</x:f>
      </x:c>
      <x:c r="I125" s="31" t="str">
        <x:f>IF(OR($A125="",$C125=""),"",COUNTIFS('応募・選考管理'!$B$5:$B$504,$A125,'応募・選考管理'!$E$5:$E$504,$C125,'応募・選考管理'!$G$5:$G$504,"通過"))</x:f>
      </x:c>
      <x:c r="J125" s="31" t="str">
        <x:f>IF(OR($A125="",$C125=""),"",COUNTIFS('応募・選考管理'!$B$5:$B$504,$A125,'応募・選考管理'!$E$5:$E$504,$C125,'応募・選考管理'!$H$5:$H$504,"&lt;&gt;未実施",'応募・選考管理'!$H$5:$H$504,"&lt;&gt;"))</x:f>
      </x:c>
      <x:c r="K125" s="31" t="str">
        <x:f>IF(OR($A125="",$C125=""),"",COUNTIFS('応募・選考管理'!$B$5:$B$504,$A125,'応募・選考管理'!$E$5:$E$504,$C125,'応募・選考管理'!$I$5:$I$504,"&lt;&gt;"))</x:f>
      </x:c>
      <x:c r="L125" s="31" t="str">
        <x:f>IF(OR($A125="",$C125=""),"",COUNTIFS('応募・選考管理'!$B$5:$B$504,$A125,'応募・選考管理'!$E$5:$E$504,$C125,'応募・選考管理'!$J$5:$J$504,"&lt;&gt;"))</x:f>
      </x:c>
      <x:c r="M125" s="31" t="str">
        <x:f>IF(OR($A125="",$C125=""),"",COUNTIFS('応募・選考管理'!$B$5:$B$504,$A125,'応募・選考管理'!$E$5:$E$504,$C125,'応募・選考管理'!$L$5:$L$504,"&lt;&gt;"))</x:f>
      </x:c>
      <x:c r="N125" s="40" t="str">
        <x:f>IFERROR(I125/H125,"")</x:f>
      </x:c>
      <x:c r="O125" s="40" t="str">
        <x:f>IFERROR(K125/J125,"")</x:f>
      </x:c>
      <x:c r="P125" s="40" t="str">
        <x:f>IFERROR(L125/K125,"")</x:f>
      </x:c>
      <x:c r="Q125" s="38" t="str">
        <x:f>IFERROR(G125/M125,"")</x:f>
      </x:c>
      <x:c r="R125" s="31"/>
    </x:row>
    <x:row r="126">
      <x:c r="A126" s="31"/>
      <x:c r="B126" s="31" t="str">
        <x:f>IFERROR(VLOOKUP(A126,'採用計画'!$A$5:$O$204,2,FALSE),"")</x:f>
      </x:c>
      <x:c r="C126" s="31"/>
      <x:c r="D126" s="31"/>
      <x:c r="E126" s="36"/>
      <x:c r="F126" s="36"/>
      <x:c r="G126" s="38"/>
      <x:c r="H126" s="31" t="str">
        <x:f>IF(OR($A126="",$C126=""),"",COUNTIFS('応募・選考管理'!$B$5:$B$504,$A126,'応募・選考管理'!$E$5:$E$504,$C126))</x:f>
      </x:c>
      <x:c r="I126" s="31" t="str">
        <x:f>IF(OR($A126="",$C126=""),"",COUNTIFS('応募・選考管理'!$B$5:$B$504,$A126,'応募・選考管理'!$E$5:$E$504,$C126,'応募・選考管理'!$G$5:$G$504,"通過"))</x:f>
      </x:c>
      <x:c r="J126" s="31" t="str">
        <x:f>IF(OR($A126="",$C126=""),"",COUNTIFS('応募・選考管理'!$B$5:$B$504,$A126,'応募・選考管理'!$E$5:$E$504,$C126,'応募・選考管理'!$H$5:$H$504,"&lt;&gt;未実施",'応募・選考管理'!$H$5:$H$504,"&lt;&gt;"))</x:f>
      </x:c>
      <x:c r="K126" s="31" t="str">
        <x:f>IF(OR($A126="",$C126=""),"",COUNTIFS('応募・選考管理'!$B$5:$B$504,$A126,'応募・選考管理'!$E$5:$E$504,$C126,'応募・選考管理'!$I$5:$I$504,"&lt;&gt;"))</x:f>
      </x:c>
      <x:c r="L126" s="31" t="str">
        <x:f>IF(OR($A126="",$C126=""),"",COUNTIFS('応募・選考管理'!$B$5:$B$504,$A126,'応募・選考管理'!$E$5:$E$504,$C126,'応募・選考管理'!$J$5:$J$504,"&lt;&gt;"))</x:f>
      </x:c>
      <x:c r="M126" s="31" t="str">
        <x:f>IF(OR($A126="",$C126=""),"",COUNTIFS('応募・選考管理'!$B$5:$B$504,$A126,'応募・選考管理'!$E$5:$E$504,$C126,'応募・選考管理'!$L$5:$L$504,"&lt;&gt;"))</x:f>
      </x:c>
      <x:c r="N126" s="40" t="str">
        <x:f>IFERROR(I126/H126,"")</x:f>
      </x:c>
      <x:c r="O126" s="40" t="str">
        <x:f>IFERROR(K126/J126,"")</x:f>
      </x:c>
      <x:c r="P126" s="40" t="str">
        <x:f>IFERROR(L126/K126,"")</x:f>
      </x:c>
      <x:c r="Q126" s="38" t="str">
        <x:f>IFERROR(G126/M126,"")</x:f>
      </x:c>
      <x:c r="R126" s="31"/>
    </x:row>
    <x:row r="127">
      <x:c r="A127" s="31"/>
      <x:c r="B127" s="31" t="str">
        <x:f>IFERROR(VLOOKUP(A127,'採用計画'!$A$5:$O$204,2,FALSE),"")</x:f>
      </x:c>
      <x:c r="C127" s="31"/>
      <x:c r="D127" s="31"/>
      <x:c r="E127" s="36"/>
      <x:c r="F127" s="36"/>
      <x:c r="G127" s="38"/>
      <x:c r="H127" s="31" t="str">
        <x:f>IF(OR($A127="",$C127=""),"",COUNTIFS('応募・選考管理'!$B$5:$B$504,$A127,'応募・選考管理'!$E$5:$E$504,$C127))</x:f>
      </x:c>
      <x:c r="I127" s="31" t="str">
        <x:f>IF(OR($A127="",$C127=""),"",COUNTIFS('応募・選考管理'!$B$5:$B$504,$A127,'応募・選考管理'!$E$5:$E$504,$C127,'応募・選考管理'!$G$5:$G$504,"通過"))</x:f>
      </x:c>
      <x:c r="J127" s="31" t="str">
        <x:f>IF(OR($A127="",$C127=""),"",COUNTIFS('応募・選考管理'!$B$5:$B$504,$A127,'応募・選考管理'!$E$5:$E$504,$C127,'応募・選考管理'!$H$5:$H$504,"&lt;&gt;未実施",'応募・選考管理'!$H$5:$H$504,"&lt;&gt;"))</x:f>
      </x:c>
      <x:c r="K127" s="31" t="str">
        <x:f>IF(OR($A127="",$C127=""),"",COUNTIFS('応募・選考管理'!$B$5:$B$504,$A127,'応募・選考管理'!$E$5:$E$504,$C127,'応募・選考管理'!$I$5:$I$504,"&lt;&gt;"))</x:f>
      </x:c>
      <x:c r="L127" s="31" t="str">
        <x:f>IF(OR($A127="",$C127=""),"",COUNTIFS('応募・選考管理'!$B$5:$B$504,$A127,'応募・選考管理'!$E$5:$E$504,$C127,'応募・選考管理'!$J$5:$J$504,"&lt;&gt;"))</x:f>
      </x:c>
      <x:c r="M127" s="31" t="str">
        <x:f>IF(OR($A127="",$C127=""),"",COUNTIFS('応募・選考管理'!$B$5:$B$504,$A127,'応募・選考管理'!$E$5:$E$504,$C127,'応募・選考管理'!$L$5:$L$504,"&lt;&gt;"))</x:f>
      </x:c>
      <x:c r="N127" s="40" t="str">
        <x:f>IFERROR(I127/H127,"")</x:f>
      </x:c>
      <x:c r="O127" s="40" t="str">
        <x:f>IFERROR(K127/J127,"")</x:f>
      </x:c>
      <x:c r="P127" s="40" t="str">
        <x:f>IFERROR(L127/K127,"")</x:f>
      </x:c>
      <x:c r="Q127" s="38" t="str">
        <x:f>IFERROR(G127/M127,"")</x:f>
      </x:c>
      <x:c r="R127" s="31"/>
    </x:row>
    <x:row r="128">
      <x:c r="A128" s="31"/>
      <x:c r="B128" s="31" t="str">
        <x:f>IFERROR(VLOOKUP(A128,'採用計画'!$A$5:$O$204,2,FALSE),"")</x:f>
      </x:c>
      <x:c r="C128" s="31"/>
      <x:c r="D128" s="31"/>
      <x:c r="E128" s="36"/>
      <x:c r="F128" s="36"/>
      <x:c r="G128" s="38"/>
      <x:c r="H128" s="31" t="str">
        <x:f>IF(OR($A128="",$C128=""),"",COUNTIFS('応募・選考管理'!$B$5:$B$504,$A128,'応募・選考管理'!$E$5:$E$504,$C128))</x:f>
      </x:c>
      <x:c r="I128" s="31" t="str">
        <x:f>IF(OR($A128="",$C128=""),"",COUNTIFS('応募・選考管理'!$B$5:$B$504,$A128,'応募・選考管理'!$E$5:$E$504,$C128,'応募・選考管理'!$G$5:$G$504,"通過"))</x:f>
      </x:c>
      <x:c r="J128" s="31" t="str">
        <x:f>IF(OR($A128="",$C128=""),"",COUNTIFS('応募・選考管理'!$B$5:$B$504,$A128,'応募・選考管理'!$E$5:$E$504,$C128,'応募・選考管理'!$H$5:$H$504,"&lt;&gt;未実施",'応募・選考管理'!$H$5:$H$504,"&lt;&gt;"))</x:f>
      </x:c>
      <x:c r="K128" s="31" t="str">
        <x:f>IF(OR($A128="",$C128=""),"",COUNTIFS('応募・選考管理'!$B$5:$B$504,$A128,'応募・選考管理'!$E$5:$E$504,$C128,'応募・選考管理'!$I$5:$I$504,"&lt;&gt;"))</x:f>
      </x:c>
      <x:c r="L128" s="31" t="str">
        <x:f>IF(OR($A128="",$C128=""),"",COUNTIFS('応募・選考管理'!$B$5:$B$504,$A128,'応募・選考管理'!$E$5:$E$504,$C128,'応募・選考管理'!$J$5:$J$504,"&lt;&gt;"))</x:f>
      </x:c>
      <x:c r="M128" s="31" t="str">
        <x:f>IF(OR($A128="",$C128=""),"",COUNTIFS('応募・選考管理'!$B$5:$B$504,$A128,'応募・選考管理'!$E$5:$E$504,$C128,'応募・選考管理'!$L$5:$L$504,"&lt;&gt;"))</x:f>
      </x:c>
      <x:c r="N128" s="40" t="str">
        <x:f>IFERROR(I128/H128,"")</x:f>
      </x:c>
      <x:c r="O128" s="40" t="str">
        <x:f>IFERROR(K128/J128,"")</x:f>
      </x:c>
      <x:c r="P128" s="40" t="str">
        <x:f>IFERROR(L128/K128,"")</x:f>
      </x:c>
      <x:c r="Q128" s="38" t="str">
        <x:f>IFERROR(G128/M128,"")</x:f>
      </x:c>
      <x:c r="R128" s="31"/>
    </x:row>
    <x:row r="129">
      <x:c r="A129" s="31"/>
      <x:c r="B129" s="31" t="str">
        <x:f>IFERROR(VLOOKUP(A129,'採用計画'!$A$5:$O$204,2,FALSE),"")</x:f>
      </x:c>
      <x:c r="C129" s="31"/>
      <x:c r="D129" s="31"/>
      <x:c r="E129" s="36"/>
      <x:c r="F129" s="36"/>
      <x:c r="G129" s="38"/>
      <x:c r="H129" s="31" t="str">
        <x:f>IF(OR($A129="",$C129=""),"",COUNTIFS('応募・選考管理'!$B$5:$B$504,$A129,'応募・選考管理'!$E$5:$E$504,$C129))</x:f>
      </x:c>
      <x:c r="I129" s="31" t="str">
        <x:f>IF(OR($A129="",$C129=""),"",COUNTIFS('応募・選考管理'!$B$5:$B$504,$A129,'応募・選考管理'!$E$5:$E$504,$C129,'応募・選考管理'!$G$5:$G$504,"通過"))</x:f>
      </x:c>
      <x:c r="J129" s="31" t="str">
        <x:f>IF(OR($A129="",$C129=""),"",COUNTIFS('応募・選考管理'!$B$5:$B$504,$A129,'応募・選考管理'!$E$5:$E$504,$C129,'応募・選考管理'!$H$5:$H$504,"&lt;&gt;未実施",'応募・選考管理'!$H$5:$H$504,"&lt;&gt;"))</x:f>
      </x:c>
      <x:c r="K129" s="31" t="str">
        <x:f>IF(OR($A129="",$C129=""),"",COUNTIFS('応募・選考管理'!$B$5:$B$504,$A129,'応募・選考管理'!$E$5:$E$504,$C129,'応募・選考管理'!$I$5:$I$504,"&lt;&gt;"))</x:f>
      </x:c>
      <x:c r="L129" s="31" t="str">
        <x:f>IF(OR($A129="",$C129=""),"",COUNTIFS('応募・選考管理'!$B$5:$B$504,$A129,'応募・選考管理'!$E$5:$E$504,$C129,'応募・選考管理'!$J$5:$J$504,"&lt;&gt;"))</x:f>
      </x:c>
      <x:c r="M129" s="31" t="str">
        <x:f>IF(OR($A129="",$C129=""),"",COUNTIFS('応募・選考管理'!$B$5:$B$504,$A129,'応募・選考管理'!$E$5:$E$504,$C129,'応募・選考管理'!$L$5:$L$504,"&lt;&gt;"))</x:f>
      </x:c>
      <x:c r="N129" s="40" t="str">
        <x:f>IFERROR(I129/H129,"")</x:f>
      </x:c>
      <x:c r="O129" s="40" t="str">
        <x:f>IFERROR(K129/J129,"")</x:f>
      </x:c>
      <x:c r="P129" s="40" t="str">
        <x:f>IFERROR(L129/K129,"")</x:f>
      </x:c>
      <x:c r="Q129" s="38" t="str">
        <x:f>IFERROR(G129/M129,"")</x:f>
      </x:c>
      <x:c r="R129" s="31"/>
    </x:row>
    <x:row r="130">
      <x:c r="A130" s="31"/>
      <x:c r="B130" s="31" t="str">
        <x:f>IFERROR(VLOOKUP(A130,'採用計画'!$A$5:$O$204,2,FALSE),"")</x:f>
      </x:c>
      <x:c r="C130" s="31"/>
      <x:c r="D130" s="31"/>
      <x:c r="E130" s="36"/>
      <x:c r="F130" s="36"/>
      <x:c r="G130" s="38"/>
      <x:c r="H130" s="31" t="str">
        <x:f>IF(OR($A130="",$C130=""),"",COUNTIFS('応募・選考管理'!$B$5:$B$504,$A130,'応募・選考管理'!$E$5:$E$504,$C130))</x:f>
      </x:c>
      <x:c r="I130" s="31" t="str">
        <x:f>IF(OR($A130="",$C130=""),"",COUNTIFS('応募・選考管理'!$B$5:$B$504,$A130,'応募・選考管理'!$E$5:$E$504,$C130,'応募・選考管理'!$G$5:$G$504,"通過"))</x:f>
      </x:c>
      <x:c r="J130" s="31" t="str">
        <x:f>IF(OR($A130="",$C130=""),"",COUNTIFS('応募・選考管理'!$B$5:$B$504,$A130,'応募・選考管理'!$E$5:$E$504,$C130,'応募・選考管理'!$H$5:$H$504,"&lt;&gt;未実施",'応募・選考管理'!$H$5:$H$504,"&lt;&gt;"))</x:f>
      </x:c>
      <x:c r="K130" s="31" t="str">
        <x:f>IF(OR($A130="",$C130=""),"",COUNTIFS('応募・選考管理'!$B$5:$B$504,$A130,'応募・選考管理'!$E$5:$E$504,$C130,'応募・選考管理'!$I$5:$I$504,"&lt;&gt;"))</x:f>
      </x:c>
      <x:c r="L130" s="31" t="str">
        <x:f>IF(OR($A130="",$C130=""),"",COUNTIFS('応募・選考管理'!$B$5:$B$504,$A130,'応募・選考管理'!$E$5:$E$504,$C130,'応募・選考管理'!$J$5:$J$504,"&lt;&gt;"))</x:f>
      </x:c>
      <x:c r="M130" s="31" t="str">
        <x:f>IF(OR($A130="",$C130=""),"",COUNTIFS('応募・選考管理'!$B$5:$B$504,$A130,'応募・選考管理'!$E$5:$E$504,$C130,'応募・選考管理'!$L$5:$L$504,"&lt;&gt;"))</x:f>
      </x:c>
      <x:c r="N130" s="40" t="str">
        <x:f>IFERROR(I130/H130,"")</x:f>
      </x:c>
      <x:c r="O130" s="40" t="str">
        <x:f>IFERROR(K130/J130,"")</x:f>
      </x:c>
      <x:c r="P130" s="40" t="str">
        <x:f>IFERROR(L130/K130,"")</x:f>
      </x:c>
      <x:c r="Q130" s="38" t="str">
        <x:f>IFERROR(G130/M130,"")</x:f>
      </x:c>
      <x:c r="R130" s="31"/>
    </x:row>
    <x:row r="131">
      <x:c r="A131" s="31"/>
      <x:c r="B131" s="31" t="str">
        <x:f>IFERROR(VLOOKUP(A131,'採用計画'!$A$5:$O$204,2,FALSE),"")</x:f>
      </x:c>
      <x:c r="C131" s="31"/>
      <x:c r="D131" s="31"/>
      <x:c r="E131" s="36"/>
      <x:c r="F131" s="36"/>
      <x:c r="G131" s="38"/>
      <x:c r="H131" s="31" t="str">
        <x:f>IF(OR($A131="",$C131=""),"",COUNTIFS('応募・選考管理'!$B$5:$B$504,$A131,'応募・選考管理'!$E$5:$E$504,$C131))</x:f>
      </x:c>
      <x:c r="I131" s="31" t="str">
        <x:f>IF(OR($A131="",$C131=""),"",COUNTIFS('応募・選考管理'!$B$5:$B$504,$A131,'応募・選考管理'!$E$5:$E$504,$C131,'応募・選考管理'!$G$5:$G$504,"通過"))</x:f>
      </x:c>
      <x:c r="J131" s="31" t="str">
        <x:f>IF(OR($A131="",$C131=""),"",COUNTIFS('応募・選考管理'!$B$5:$B$504,$A131,'応募・選考管理'!$E$5:$E$504,$C131,'応募・選考管理'!$H$5:$H$504,"&lt;&gt;未実施",'応募・選考管理'!$H$5:$H$504,"&lt;&gt;"))</x:f>
      </x:c>
      <x:c r="K131" s="31" t="str">
        <x:f>IF(OR($A131="",$C131=""),"",COUNTIFS('応募・選考管理'!$B$5:$B$504,$A131,'応募・選考管理'!$E$5:$E$504,$C131,'応募・選考管理'!$I$5:$I$504,"&lt;&gt;"))</x:f>
      </x:c>
      <x:c r="L131" s="31" t="str">
        <x:f>IF(OR($A131="",$C131=""),"",COUNTIFS('応募・選考管理'!$B$5:$B$504,$A131,'応募・選考管理'!$E$5:$E$504,$C131,'応募・選考管理'!$J$5:$J$504,"&lt;&gt;"))</x:f>
      </x:c>
      <x:c r="M131" s="31" t="str">
        <x:f>IF(OR($A131="",$C131=""),"",COUNTIFS('応募・選考管理'!$B$5:$B$504,$A131,'応募・選考管理'!$E$5:$E$504,$C131,'応募・選考管理'!$L$5:$L$504,"&lt;&gt;"))</x:f>
      </x:c>
      <x:c r="N131" s="40" t="str">
        <x:f>IFERROR(I131/H131,"")</x:f>
      </x:c>
      <x:c r="O131" s="40" t="str">
        <x:f>IFERROR(K131/J131,"")</x:f>
      </x:c>
      <x:c r="P131" s="40" t="str">
        <x:f>IFERROR(L131/K131,"")</x:f>
      </x:c>
      <x:c r="Q131" s="38" t="str">
        <x:f>IFERROR(G131/M131,"")</x:f>
      </x:c>
      <x:c r="R131" s="31"/>
    </x:row>
    <x:row r="132">
      <x:c r="A132" s="31"/>
      <x:c r="B132" s="31" t="str">
        <x:f>IFERROR(VLOOKUP(A132,'採用計画'!$A$5:$O$204,2,FALSE),"")</x:f>
      </x:c>
      <x:c r="C132" s="31"/>
      <x:c r="D132" s="31"/>
      <x:c r="E132" s="36"/>
      <x:c r="F132" s="36"/>
      <x:c r="G132" s="38"/>
      <x:c r="H132" s="31" t="str">
        <x:f>IF(OR($A132="",$C132=""),"",COUNTIFS('応募・選考管理'!$B$5:$B$504,$A132,'応募・選考管理'!$E$5:$E$504,$C132))</x:f>
      </x:c>
      <x:c r="I132" s="31" t="str">
        <x:f>IF(OR($A132="",$C132=""),"",COUNTIFS('応募・選考管理'!$B$5:$B$504,$A132,'応募・選考管理'!$E$5:$E$504,$C132,'応募・選考管理'!$G$5:$G$504,"通過"))</x:f>
      </x:c>
      <x:c r="J132" s="31" t="str">
        <x:f>IF(OR($A132="",$C132=""),"",COUNTIFS('応募・選考管理'!$B$5:$B$504,$A132,'応募・選考管理'!$E$5:$E$504,$C132,'応募・選考管理'!$H$5:$H$504,"&lt;&gt;未実施",'応募・選考管理'!$H$5:$H$504,"&lt;&gt;"))</x:f>
      </x:c>
      <x:c r="K132" s="31" t="str">
        <x:f>IF(OR($A132="",$C132=""),"",COUNTIFS('応募・選考管理'!$B$5:$B$504,$A132,'応募・選考管理'!$E$5:$E$504,$C132,'応募・選考管理'!$I$5:$I$504,"&lt;&gt;"))</x:f>
      </x:c>
      <x:c r="L132" s="31" t="str">
        <x:f>IF(OR($A132="",$C132=""),"",COUNTIFS('応募・選考管理'!$B$5:$B$504,$A132,'応募・選考管理'!$E$5:$E$504,$C132,'応募・選考管理'!$J$5:$J$504,"&lt;&gt;"))</x:f>
      </x:c>
      <x:c r="M132" s="31" t="str">
        <x:f>IF(OR($A132="",$C132=""),"",COUNTIFS('応募・選考管理'!$B$5:$B$504,$A132,'応募・選考管理'!$E$5:$E$504,$C132,'応募・選考管理'!$L$5:$L$504,"&lt;&gt;"))</x:f>
      </x:c>
      <x:c r="N132" s="40" t="str">
        <x:f>IFERROR(I132/H132,"")</x:f>
      </x:c>
      <x:c r="O132" s="40" t="str">
        <x:f>IFERROR(K132/J132,"")</x:f>
      </x:c>
      <x:c r="P132" s="40" t="str">
        <x:f>IFERROR(L132/K132,"")</x:f>
      </x:c>
      <x:c r="Q132" s="38" t="str">
        <x:f>IFERROR(G132/M132,"")</x:f>
      </x:c>
      <x:c r="R132" s="31"/>
    </x:row>
    <x:row r="133">
      <x:c r="A133" s="31"/>
      <x:c r="B133" s="31" t="str">
        <x:f>IFERROR(VLOOKUP(A133,'採用計画'!$A$5:$O$204,2,FALSE),"")</x:f>
      </x:c>
      <x:c r="C133" s="31"/>
      <x:c r="D133" s="31"/>
      <x:c r="E133" s="36"/>
      <x:c r="F133" s="36"/>
      <x:c r="G133" s="38"/>
      <x:c r="H133" s="31" t="str">
        <x:f>IF(OR($A133="",$C133=""),"",COUNTIFS('応募・選考管理'!$B$5:$B$504,$A133,'応募・選考管理'!$E$5:$E$504,$C133))</x:f>
      </x:c>
      <x:c r="I133" s="31" t="str">
        <x:f>IF(OR($A133="",$C133=""),"",COUNTIFS('応募・選考管理'!$B$5:$B$504,$A133,'応募・選考管理'!$E$5:$E$504,$C133,'応募・選考管理'!$G$5:$G$504,"通過"))</x:f>
      </x:c>
      <x:c r="J133" s="31" t="str">
        <x:f>IF(OR($A133="",$C133=""),"",COUNTIFS('応募・選考管理'!$B$5:$B$504,$A133,'応募・選考管理'!$E$5:$E$504,$C133,'応募・選考管理'!$H$5:$H$504,"&lt;&gt;未実施",'応募・選考管理'!$H$5:$H$504,"&lt;&gt;"))</x:f>
      </x:c>
      <x:c r="K133" s="31" t="str">
        <x:f>IF(OR($A133="",$C133=""),"",COUNTIFS('応募・選考管理'!$B$5:$B$504,$A133,'応募・選考管理'!$E$5:$E$504,$C133,'応募・選考管理'!$I$5:$I$504,"&lt;&gt;"))</x:f>
      </x:c>
      <x:c r="L133" s="31" t="str">
        <x:f>IF(OR($A133="",$C133=""),"",COUNTIFS('応募・選考管理'!$B$5:$B$504,$A133,'応募・選考管理'!$E$5:$E$504,$C133,'応募・選考管理'!$J$5:$J$504,"&lt;&gt;"))</x:f>
      </x:c>
      <x:c r="M133" s="31" t="str">
        <x:f>IF(OR($A133="",$C133=""),"",COUNTIFS('応募・選考管理'!$B$5:$B$504,$A133,'応募・選考管理'!$E$5:$E$504,$C133,'応募・選考管理'!$L$5:$L$504,"&lt;&gt;"))</x:f>
      </x:c>
      <x:c r="N133" s="40" t="str">
        <x:f>IFERROR(I133/H133,"")</x:f>
      </x:c>
      <x:c r="O133" s="40" t="str">
        <x:f>IFERROR(K133/J133,"")</x:f>
      </x:c>
      <x:c r="P133" s="40" t="str">
        <x:f>IFERROR(L133/K133,"")</x:f>
      </x:c>
      <x:c r="Q133" s="38" t="str">
        <x:f>IFERROR(G133/M133,"")</x:f>
      </x:c>
      <x:c r="R133" s="31"/>
    </x:row>
    <x:row r="134">
      <x:c r="A134" s="31"/>
      <x:c r="B134" s="31" t="str">
        <x:f>IFERROR(VLOOKUP(A134,'採用計画'!$A$5:$O$204,2,FALSE),"")</x:f>
      </x:c>
      <x:c r="C134" s="31"/>
      <x:c r="D134" s="31"/>
      <x:c r="E134" s="36"/>
      <x:c r="F134" s="36"/>
      <x:c r="G134" s="38"/>
      <x:c r="H134" s="31" t="str">
        <x:f>IF(OR($A134="",$C134=""),"",COUNTIFS('応募・選考管理'!$B$5:$B$504,$A134,'応募・選考管理'!$E$5:$E$504,$C134))</x:f>
      </x:c>
      <x:c r="I134" s="31" t="str">
        <x:f>IF(OR($A134="",$C134=""),"",COUNTIFS('応募・選考管理'!$B$5:$B$504,$A134,'応募・選考管理'!$E$5:$E$504,$C134,'応募・選考管理'!$G$5:$G$504,"通過"))</x:f>
      </x:c>
      <x:c r="J134" s="31" t="str">
        <x:f>IF(OR($A134="",$C134=""),"",COUNTIFS('応募・選考管理'!$B$5:$B$504,$A134,'応募・選考管理'!$E$5:$E$504,$C134,'応募・選考管理'!$H$5:$H$504,"&lt;&gt;未実施",'応募・選考管理'!$H$5:$H$504,"&lt;&gt;"))</x:f>
      </x:c>
      <x:c r="K134" s="31" t="str">
        <x:f>IF(OR($A134="",$C134=""),"",COUNTIFS('応募・選考管理'!$B$5:$B$504,$A134,'応募・選考管理'!$E$5:$E$504,$C134,'応募・選考管理'!$I$5:$I$504,"&lt;&gt;"))</x:f>
      </x:c>
      <x:c r="L134" s="31" t="str">
        <x:f>IF(OR($A134="",$C134=""),"",COUNTIFS('応募・選考管理'!$B$5:$B$504,$A134,'応募・選考管理'!$E$5:$E$504,$C134,'応募・選考管理'!$J$5:$J$504,"&lt;&gt;"))</x:f>
      </x:c>
      <x:c r="M134" s="31" t="str">
        <x:f>IF(OR($A134="",$C134=""),"",COUNTIFS('応募・選考管理'!$B$5:$B$504,$A134,'応募・選考管理'!$E$5:$E$504,$C134,'応募・選考管理'!$L$5:$L$504,"&lt;&gt;"))</x:f>
      </x:c>
      <x:c r="N134" s="40" t="str">
        <x:f>IFERROR(I134/H134,"")</x:f>
      </x:c>
      <x:c r="O134" s="40" t="str">
        <x:f>IFERROR(K134/J134,"")</x:f>
      </x:c>
      <x:c r="P134" s="40" t="str">
        <x:f>IFERROR(L134/K134,"")</x:f>
      </x:c>
      <x:c r="Q134" s="38" t="str">
        <x:f>IFERROR(G134/M134,"")</x:f>
      </x:c>
      <x:c r="R134" s="31"/>
    </x:row>
    <x:row r="135">
      <x:c r="A135" s="31"/>
      <x:c r="B135" s="31" t="str">
        <x:f>IFERROR(VLOOKUP(A135,'採用計画'!$A$5:$O$204,2,FALSE),"")</x:f>
      </x:c>
      <x:c r="C135" s="31"/>
      <x:c r="D135" s="31"/>
      <x:c r="E135" s="36"/>
      <x:c r="F135" s="36"/>
      <x:c r="G135" s="38"/>
      <x:c r="H135" s="31" t="str">
        <x:f>IF(OR($A135="",$C135=""),"",COUNTIFS('応募・選考管理'!$B$5:$B$504,$A135,'応募・選考管理'!$E$5:$E$504,$C135))</x:f>
      </x:c>
      <x:c r="I135" s="31" t="str">
        <x:f>IF(OR($A135="",$C135=""),"",COUNTIFS('応募・選考管理'!$B$5:$B$504,$A135,'応募・選考管理'!$E$5:$E$504,$C135,'応募・選考管理'!$G$5:$G$504,"通過"))</x:f>
      </x:c>
      <x:c r="J135" s="31" t="str">
        <x:f>IF(OR($A135="",$C135=""),"",COUNTIFS('応募・選考管理'!$B$5:$B$504,$A135,'応募・選考管理'!$E$5:$E$504,$C135,'応募・選考管理'!$H$5:$H$504,"&lt;&gt;未実施",'応募・選考管理'!$H$5:$H$504,"&lt;&gt;"))</x:f>
      </x:c>
      <x:c r="K135" s="31" t="str">
        <x:f>IF(OR($A135="",$C135=""),"",COUNTIFS('応募・選考管理'!$B$5:$B$504,$A135,'応募・選考管理'!$E$5:$E$504,$C135,'応募・選考管理'!$I$5:$I$504,"&lt;&gt;"))</x:f>
      </x:c>
      <x:c r="L135" s="31" t="str">
        <x:f>IF(OR($A135="",$C135=""),"",COUNTIFS('応募・選考管理'!$B$5:$B$504,$A135,'応募・選考管理'!$E$5:$E$504,$C135,'応募・選考管理'!$J$5:$J$504,"&lt;&gt;"))</x:f>
      </x:c>
      <x:c r="M135" s="31" t="str">
        <x:f>IF(OR($A135="",$C135=""),"",COUNTIFS('応募・選考管理'!$B$5:$B$504,$A135,'応募・選考管理'!$E$5:$E$504,$C135,'応募・選考管理'!$L$5:$L$504,"&lt;&gt;"))</x:f>
      </x:c>
      <x:c r="N135" s="40" t="str">
        <x:f>IFERROR(I135/H135,"")</x:f>
      </x:c>
      <x:c r="O135" s="40" t="str">
        <x:f>IFERROR(K135/J135,"")</x:f>
      </x:c>
      <x:c r="P135" s="40" t="str">
        <x:f>IFERROR(L135/K135,"")</x:f>
      </x:c>
      <x:c r="Q135" s="38" t="str">
        <x:f>IFERROR(G135/M135,"")</x:f>
      </x:c>
      <x:c r="R135" s="31"/>
    </x:row>
    <x:row r="136">
      <x:c r="A136" s="31"/>
      <x:c r="B136" s="31" t="str">
        <x:f>IFERROR(VLOOKUP(A136,'採用計画'!$A$5:$O$204,2,FALSE),"")</x:f>
      </x:c>
      <x:c r="C136" s="31"/>
      <x:c r="D136" s="31"/>
      <x:c r="E136" s="36"/>
      <x:c r="F136" s="36"/>
      <x:c r="G136" s="38"/>
      <x:c r="H136" s="31" t="str">
        <x:f>IF(OR($A136="",$C136=""),"",COUNTIFS('応募・選考管理'!$B$5:$B$504,$A136,'応募・選考管理'!$E$5:$E$504,$C136))</x:f>
      </x:c>
      <x:c r="I136" s="31" t="str">
        <x:f>IF(OR($A136="",$C136=""),"",COUNTIFS('応募・選考管理'!$B$5:$B$504,$A136,'応募・選考管理'!$E$5:$E$504,$C136,'応募・選考管理'!$G$5:$G$504,"通過"))</x:f>
      </x:c>
      <x:c r="J136" s="31" t="str">
        <x:f>IF(OR($A136="",$C136=""),"",COUNTIFS('応募・選考管理'!$B$5:$B$504,$A136,'応募・選考管理'!$E$5:$E$504,$C136,'応募・選考管理'!$H$5:$H$504,"&lt;&gt;未実施",'応募・選考管理'!$H$5:$H$504,"&lt;&gt;"))</x:f>
      </x:c>
      <x:c r="K136" s="31" t="str">
        <x:f>IF(OR($A136="",$C136=""),"",COUNTIFS('応募・選考管理'!$B$5:$B$504,$A136,'応募・選考管理'!$E$5:$E$504,$C136,'応募・選考管理'!$I$5:$I$504,"&lt;&gt;"))</x:f>
      </x:c>
      <x:c r="L136" s="31" t="str">
        <x:f>IF(OR($A136="",$C136=""),"",COUNTIFS('応募・選考管理'!$B$5:$B$504,$A136,'応募・選考管理'!$E$5:$E$504,$C136,'応募・選考管理'!$J$5:$J$504,"&lt;&gt;"))</x:f>
      </x:c>
      <x:c r="M136" s="31" t="str">
        <x:f>IF(OR($A136="",$C136=""),"",COUNTIFS('応募・選考管理'!$B$5:$B$504,$A136,'応募・選考管理'!$E$5:$E$504,$C136,'応募・選考管理'!$L$5:$L$504,"&lt;&gt;"))</x:f>
      </x:c>
      <x:c r="N136" s="40" t="str">
        <x:f>IFERROR(I136/H136,"")</x:f>
      </x:c>
      <x:c r="O136" s="40" t="str">
        <x:f>IFERROR(K136/J136,"")</x:f>
      </x:c>
      <x:c r="P136" s="40" t="str">
        <x:f>IFERROR(L136/K136,"")</x:f>
      </x:c>
      <x:c r="Q136" s="38" t="str">
        <x:f>IFERROR(G136/M136,"")</x:f>
      </x:c>
      <x:c r="R136" s="31"/>
    </x:row>
    <x:row r="137">
      <x:c r="A137" s="31"/>
      <x:c r="B137" s="31" t="str">
        <x:f>IFERROR(VLOOKUP(A137,'採用計画'!$A$5:$O$204,2,FALSE),"")</x:f>
      </x:c>
      <x:c r="C137" s="31"/>
      <x:c r="D137" s="31"/>
      <x:c r="E137" s="36"/>
      <x:c r="F137" s="36"/>
      <x:c r="G137" s="38"/>
      <x:c r="H137" s="31" t="str">
        <x:f>IF(OR($A137="",$C137=""),"",COUNTIFS('応募・選考管理'!$B$5:$B$504,$A137,'応募・選考管理'!$E$5:$E$504,$C137))</x:f>
      </x:c>
      <x:c r="I137" s="31" t="str">
        <x:f>IF(OR($A137="",$C137=""),"",COUNTIFS('応募・選考管理'!$B$5:$B$504,$A137,'応募・選考管理'!$E$5:$E$504,$C137,'応募・選考管理'!$G$5:$G$504,"通過"))</x:f>
      </x:c>
      <x:c r="J137" s="31" t="str">
        <x:f>IF(OR($A137="",$C137=""),"",COUNTIFS('応募・選考管理'!$B$5:$B$504,$A137,'応募・選考管理'!$E$5:$E$504,$C137,'応募・選考管理'!$H$5:$H$504,"&lt;&gt;未実施",'応募・選考管理'!$H$5:$H$504,"&lt;&gt;"))</x:f>
      </x:c>
      <x:c r="K137" s="31" t="str">
        <x:f>IF(OR($A137="",$C137=""),"",COUNTIFS('応募・選考管理'!$B$5:$B$504,$A137,'応募・選考管理'!$E$5:$E$504,$C137,'応募・選考管理'!$I$5:$I$504,"&lt;&gt;"))</x:f>
      </x:c>
      <x:c r="L137" s="31" t="str">
        <x:f>IF(OR($A137="",$C137=""),"",COUNTIFS('応募・選考管理'!$B$5:$B$504,$A137,'応募・選考管理'!$E$5:$E$504,$C137,'応募・選考管理'!$J$5:$J$504,"&lt;&gt;"))</x:f>
      </x:c>
      <x:c r="M137" s="31" t="str">
        <x:f>IF(OR($A137="",$C137=""),"",COUNTIFS('応募・選考管理'!$B$5:$B$504,$A137,'応募・選考管理'!$E$5:$E$504,$C137,'応募・選考管理'!$L$5:$L$504,"&lt;&gt;"))</x:f>
      </x:c>
      <x:c r="N137" s="40" t="str">
        <x:f>IFERROR(I137/H137,"")</x:f>
      </x:c>
      <x:c r="O137" s="40" t="str">
        <x:f>IFERROR(K137/J137,"")</x:f>
      </x:c>
      <x:c r="P137" s="40" t="str">
        <x:f>IFERROR(L137/K137,"")</x:f>
      </x:c>
      <x:c r="Q137" s="38" t="str">
        <x:f>IFERROR(G137/M137,"")</x:f>
      </x:c>
      <x:c r="R137" s="31"/>
    </x:row>
    <x:row r="138">
      <x:c r="A138" s="31"/>
      <x:c r="B138" s="31" t="str">
        <x:f>IFERROR(VLOOKUP(A138,'採用計画'!$A$5:$O$204,2,FALSE),"")</x:f>
      </x:c>
      <x:c r="C138" s="31"/>
      <x:c r="D138" s="31"/>
      <x:c r="E138" s="36"/>
      <x:c r="F138" s="36"/>
      <x:c r="G138" s="38"/>
      <x:c r="H138" s="31" t="str">
        <x:f>IF(OR($A138="",$C138=""),"",COUNTIFS('応募・選考管理'!$B$5:$B$504,$A138,'応募・選考管理'!$E$5:$E$504,$C138))</x:f>
      </x:c>
      <x:c r="I138" s="31" t="str">
        <x:f>IF(OR($A138="",$C138=""),"",COUNTIFS('応募・選考管理'!$B$5:$B$504,$A138,'応募・選考管理'!$E$5:$E$504,$C138,'応募・選考管理'!$G$5:$G$504,"通過"))</x:f>
      </x:c>
      <x:c r="J138" s="31" t="str">
        <x:f>IF(OR($A138="",$C138=""),"",COUNTIFS('応募・選考管理'!$B$5:$B$504,$A138,'応募・選考管理'!$E$5:$E$504,$C138,'応募・選考管理'!$H$5:$H$504,"&lt;&gt;未実施",'応募・選考管理'!$H$5:$H$504,"&lt;&gt;"))</x:f>
      </x:c>
      <x:c r="K138" s="31" t="str">
        <x:f>IF(OR($A138="",$C138=""),"",COUNTIFS('応募・選考管理'!$B$5:$B$504,$A138,'応募・選考管理'!$E$5:$E$504,$C138,'応募・選考管理'!$I$5:$I$504,"&lt;&gt;"))</x:f>
      </x:c>
      <x:c r="L138" s="31" t="str">
        <x:f>IF(OR($A138="",$C138=""),"",COUNTIFS('応募・選考管理'!$B$5:$B$504,$A138,'応募・選考管理'!$E$5:$E$504,$C138,'応募・選考管理'!$J$5:$J$504,"&lt;&gt;"))</x:f>
      </x:c>
      <x:c r="M138" s="31" t="str">
        <x:f>IF(OR($A138="",$C138=""),"",COUNTIFS('応募・選考管理'!$B$5:$B$504,$A138,'応募・選考管理'!$E$5:$E$504,$C138,'応募・選考管理'!$L$5:$L$504,"&lt;&gt;"))</x:f>
      </x:c>
      <x:c r="N138" s="40" t="str">
        <x:f>IFERROR(I138/H138,"")</x:f>
      </x:c>
      <x:c r="O138" s="40" t="str">
        <x:f>IFERROR(K138/J138,"")</x:f>
      </x:c>
      <x:c r="P138" s="40" t="str">
        <x:f>IFERROR(L138/K138,"")</x:f>
      </x:c>
      <x:c r="Q138" s="38" t="str">
        <x:f>IFERROR(G138/M138,"")</x:f>
      </x:c>
      <x:c r="R138" s="31"/>
    </x:row>
    <x:row r="139">
      <x:c r="A139" s="31"/>
      <x:c r="B139" s="31" t="str">
        <x:f>IFERROR(VLOOKUP(A139,'採用計画'!$A$5:$O$204,2,FALSE),"")</x:f>
      </x:c>
      <x:c r="C139" s="31"/>
      <x:c r="D139" s="31"/>
      <x:c r="E139" s="36"/>
      <x:c r="F139" s="36"/>
      <x:c r="G139" s="38"/>
      <x:c r="H139" s="31" t="str">
        <x:f>IF(OR($A139="",$C139=""),"",COUNTIFS('応募・選考管理'!$B$5:$B$504,$A139,'応募・選考管理'!$E$5:$E$504,$C139))</x:f>
      </x:c>
      <x:c r="I139" s="31" t="str">
        <x:f>IF(OR($A139="",$C139=""),"",COUNTIFS('応募・選考管理'!$B$5:$B$504,$A139,'応募・選考管理'!$E$5:$E$504,$C139,'応募・選考管理'!$G$5:$G$504,"通過"))</x:f>
      </x:c>
      <x:c r="J139" s="31" t="str">
        <x:f>IF(OR($A139="",$C139=""),"",COUNTIFS('応募・選考管理'!$B$5:$B$504,$A139,'応募・選考管理'!$E$5:$E$504,$C139,'応募・選考管理'!$H$5:$H$504,"&lt;&gt;未実施",'応募・選考管理'!$H$5:$H$504,"&lt;&gt;"))</x:f>
      </x:c>
      <x:c r="K139" s="31" t="str">
        <x:f>IF(OR($A139="",$C139=""),"",COUNTIFS('応募・選考管理'!$B$5:$B$504,$A139,'応募・選考管理'!$E$5:$E$504,$C139,'応募・選考管理'!$I$5:$I$504,"&lt;&gt;"))</x:f>
      </x:c>
      <x:c r="L139" s="31" t="str">
        <x:f>IF(OR($A139="",$C139=""),"",COUNTIFS('応募・選考管理'!$B$5:$B$504,$A139,'応募・選考管理'!$E$5:$E$504,$C139,'応募・選考管理'!$J$5:$J$504,"&lt;&gt;"))</x:f>
      </x:c>
      <x:c r="M139" s="31" t="str">
        <x:f>IF(OR($A139="",$C139=""),"",COUNTIFS('応募・選考管理'!$B$5:$B$504,$A139,'応募・選考管理'!$E$5:$E$504,$C139,'応募・選考管理'!$L$5:$L$504,"&lt;&gt;"))</x:f>
      </x:c>
      <x:c r="N139" s="40" t="str">
        <x:f>IFERROR(I139/H139,"")</x:f>
      </x:c>
      <x:c r="O139" s="40" t="str">
        <x:f>IFERROR(K139/J139,"")</x:f>
      </x:c>
      <x:c r="P139" s="40" t="str">
        <x:f>IFERROR(L139/K139,"")</x:f>
      </x:c>
      <x:c r="Q139" s="38" t="str">
        <x:f>IFERROR(G139/M139,"")</x:f>
      </x:c>
      <x:c r="R139" s="31"/>
    </x:row>
    <x:row r="140">
      <x:c r="A140" s="31"/>
      <x:c r="B140" s="31" t="str">
        <x:f>IFERROR(VLOOKUP(A140,'採用計画'!$A$5:$O$204,2,FALSE),"")</x:f>
      </x:c>
      <x:c r="C140" s="31"/>
      <x:c r="D140" s="31"/>
      <x:c r="E140" s="36"/>
      <x:c r="F140" s="36"/>
      <x:c r="G140" s="38"/>
      <x:c r="H140" s="31" t="str">
        <x:f>IF(OR($A140="",$C140=""),"",COUNTIFS('応募・選考管理'!$B$5:$B$504,$A140,'応募・選考管理'!$E$5:$E$504,$C140))</x:f>
      </x:c>
      <x:c r="I140" s="31" t="str">
        <x:f>IF(OR($A140="",$C140=""),"",COUNTIFS('応募・選考管理'!$B$5:$B$504,$A140,'応募・選考管理'!$E$5:$E$504,$C140,'応募・選考管理'!$G$5:$G$504,"通過"))</x:f>
      </x:c>
      <x:c r="J140" s="31" t="str">
        <x:f>IF(OR($A140="",$C140=""),"",COUNTIFS('応募・選考管理'!$B$5:$B$504,$A140,'応募・選考管理'!$E$5:$E$504,$C140,'応募・選考管理'!$H$5:$H$504,"&lt;&gt;未実施",'応募・選考管理'!$H$5:$H$504,"&lt;&gt;"))</x:f>
      </x:c>
      <x:c r="K140" s="31" t="str">
        <x:f>IF(OR($A140="",$C140=""),"",COUNTIFS('応募・選考管理'!$B$5:$B$504,$A140,'応募・選考管理'!$E$5:$E$504,$C140,'応募・選考管理'!$I$5:$I$504,"&lt;&gt;"))</x:f>
      </x:c>
      <x:c r="L140" s="31" t="str">
        <x:f>IF(OR($A140="",$C140=""),"",COUNTIFS('応募・選考管理'!$B$5:$B$504,$A140,'応募・選考管理'!$E$5:$E$504,$C140,'応募・選考管理'!$J$5:$J$504,"&lt;&gt;"))</x:f>
      </x:c>
      <x:c r="M140" s="31" t="str">
        <x:f>IF(OR($A140="",$C140=""),"",COUNTIFS('応募・選考管理'!$B$5:$B$504,$A140,'応募・選考管理'!$E$5:$E$504,$C140,'応募・選考管理'!$L$5:$L$504,"&lt;&gt;"))</x:f>
      </x:c>
      <x:c r="N140" s="40" t="str">
        <x:f>IFERROR(I140/H140,"")</x:f>
      </x:c>
      <x:c r="O140" s="40" t="str">
        <x:f>IFERROR(K140/J140,"")</x:f>
      </x:c>
      <x:c r="P140" s="40" t="str">
        <x:f>IFERROR(L140/K140,"")</x:f>
      </x:c>
      <x:c r="Q140" s="38" t="str">
        <x:f>IFERROR(G140/M140,"")</x:f>
      </x:c>
      <x:c r="R140" s="31"/>
    </x:row>
    <x:row r="141">
      <x:c r="A141" s="31"/>
      <x:c r="B141" s="31" t="str">
        <x:f>IFERROR(VLOOKUP(A141,'採用計画'!$A$5:$O$204,2,FALSE),"")</x:f>
      </x:c>
      <x:c r="C141" s="31"/>
      <x:c r="D141" s="31"/>
      <x:c r="E141" s="36"/>
      <x:c r="F141" s="36"/>
      <x:c r="G141" s="38"/>
      <x:c r="H141" s="31" t="str">
        <x:f>IF(OR($A141="",$C141=""),"",COUNTIFS('応募・選考管理'!$B$5:$B$504,$A141,'応募・選考管理'!$E$5:$E$504,$C141))</x:f>
      </x:c>
      <x:c r="I141" s="31" t="str">
        <x:f>IF(OR($A141="",$C141=""),"",COUNTIFS('応募・選考管理'!$B$5:$B$504,$A141,'応募・選考管理'!$E$5:$E$504,$C141,'応募・選考管理'!$G$5:$G$504,"通過"))</x:f>
      </x:c>
      <x:c r="J141" s="31" t="str">
        <x:f>IF(OR($A141="",$C141=""),"",COUNTIFS('応募・選考管理'!$B$5:$B$504,$A141,'応募・選考管理'!$E$5:$E$504,$C141,'応募・選考管理'!$H$5:$H$504,"&lt;&gt;未実施",'応募・選考管理'!$H$5:$H$504,"&lt;&gt;"))</x:f>
      </x:c>
      <x:c r="K141" s="31" t="str">
        <x:f>IF(OR($A141="",$C141=""),"",COUNTIFS('応募・選考管理'!$B$5:$B$504,$A141,'応募・選考管理'!$E$5:$E$504,$C141,'応募・選考管理'!$I$5:$I$504,"&lt;&gt;"))</x:f>
      </x:c>
      <x:c r="L141" s="31" t="str">
        <x:f>IF(OR($A141="",$C141=""),"",COUNTIFS('応募・選考管理'!$B$5:$B$504,$A141,'応募・選考管理'!$E$5:$E$504,$C141,'応募・選考管理'!$J$5:$J$504,"&lt;&gt;"))</x:f>
      </x:c>
      <x:c r="M141" s="31" t="str">
        <x:f>IF(OR($A141="",$C141=""),"",COUNTIFS('応募・選考管理'!$B$5:$B$504,$A141,'応募・選考管理'!$E$5:$E$504,$C141,'応募・選考管理'!$L$5:$L$504,"&lt;&gt;"))</x:f>
      </x:c>
      <x:c r="N141" s="40" t="str">
        <x:f>IFERROR(I141/H141,"")</x:f>
      </x:c>
      <x:c r="O141" s="40" t="str">
        <x:f>IFERROR(K141/J141,"")</x:f>
      </x:c>
      <x:c r="P141" s="40" t="str">
        <x:f>IFERROR(L141/K141,"")</x:f>
      </x:c>
      <x:c r="Q141" s="38" t="str">
        <x:f>IFERROR(G141/M141,"")</x:f>
      </x:c>
      <x:c r="R141" s="31"/>
    </x:row>
    <x:row r="142">
      <x:c r="A142" s="31"/>
      <x:c r="B142" s="31" t="str">
        <x:f>IFERROR(VLOOKUP(A142,'採用計画'!$A$5:$O$204,2,FALSE),"")</x:f>
      </x:c>
      <x:c r="C142" s="31"/>
      <x:c r="D142" s="31"/>
      <x:c r="E142" s="36"/>
      <x:c r="F142" s="36"/>
      <x:c r="G142" s="38"/>
      <x:c r="H142" s="31" t="str">
        <x:f>IF(OR($A142="",$C142=""),"",COUNTIFS('応募・選考管理'!$B$5:$B$504,$A142,'応募・選考管理'!$E$5:$E$504,$C142))</x:f>
      </x:c>
      <x:c r="I142" s="31" t="str">
        <x:f>IF(OR($A142="",$C142=""),"",COUNTIFS('応募・選考管理'!$B$5:$B$504,$A142,'応募・選考管理'!$E$5:$E$504,$C142,'応募・選考管理'!$G$5:$G$504,"通過"))</x:f>
      </x:c>
      <x:c r="J142" s="31" t="str">
        <x:f>IF(OR($A142="",$C142=""),"",COUNTIFS('応募・選考管理'!$B$5:$B$504,$A142,'応募・選考管理'!$E$5:$E$504,$C142,'応募・選考管理'!$H$5:$H$504,"&lt;&gt;未実施",'応募・選考管理'!$H$5:$H$504,"&lt;&gt;"))</x:f>
      </x:c>
      <x:c r="K142" s="31" t="str">
        <x:f>IF(OR($A142="",$C142=""),"",COUNTIFS('応募・選考管理'!$B$5:$B$504,$A142,'応募・選考管理'!$E$5:$E$504,$C142,'応募・選考管理'!$I$5:$I$504,"&lt;&gt;"))</x:f>
      </x:c>
      <x:c r="L142" s="31" t="str">
        <x:f>IF(OR($A142="",$C142=""),"",COUNTIFS('応募・選考管理'!$B$5:$B$504,$A142,'応募・選考管理'!$E$5:$E$504,$C142,'応募・選考管理'!$J$5:$J$504,"&lt;&gt;"))</x:f>
      </x:c>
      <x:c r="M142" s="31" t="str">
        <x:f>IF(OR($A142="",$C142=""),"",COUNTIFS('応募・選考管理'!$B$5:$B$504,$A142,'応募・選考管理'!$E$5:$E$504,$C142,'応募・選考管理'!$L$5:$L$504,"&lt;&gt;"))</x:f>
      </x:c>
      <x:c r="N142" s="40" t="str">
        <x:f>IFERROR(I142/H142,"")</x:f>
      </x:c>
      <x:c r="O142" s="40" t="str">
        <x:f>IFERROR(K142/J142,"")</x:f>
      </x:c>
      <x:c r="P142" s="40" t="str">
        <x:f>IFERROR(L142/K142,"")</x:f>
      </x:c>
      <x:c r="Q142" s="38" t="str">
        <x:f>IFERROR(G142/M142,"")</x:f>
      </x:c>
      <x:c r="R142" s="31"/>
    </x:row>
    <x:row r="143">
      <x:c r="A143" s="31"/>
      <x:c r="B143" s="31" t="str">
        <x:f>IFERROR(VLOOKUP(A143,'採用計画'!$A$5:$O$204,2,FALSE),"")</x:f>
      </x:c>
      <x:c r="C143" s="31"/>
      <x:c r="D143" s="31"/>
      <x:c r="E143" s="36"/>
      <x:c r="F143" s="36"/>
      <x:c r="G143" s="38"/>
      <x:c r="H143" s="31" t="str">
        <x:f>IF(OR($A143="",$C143=""),"",COUNTIFS('応募・選考管理'!$B$5:$B$504,$A143,'応募・選考管理'!$E$5:$E$504,$C143))</x:f>
      </x:c>
      <x:c r="I143" s="31" t="str">
        <x:f>IF(OR($A143="",$C143=""),"",COUNTIFS('応募・選考管理'!$B$5:$B$504,$A143,'応募・選考管理'!$E$5:$E$504,$C143,'応募・選考管理'!$G$5:$G$504,"通過"))</x:f>
      </x:c>
      <x:c r="J143" s="31" t="str">
        <x:f>IF(OR($A143="",$C143=""),"",COUNTIFS('応募・選考管理'!$B$5:$B$504,$A143,'応募・選考管理'!$E$5:$E$504,$C143,'応募・選考管理'!$H$5:$H$504,"&lt;&gt;未実施",'応募・選考管理'!$H$5:$H$504,"&lt;&gt;"))</x:f>
      </x:c>
      <x:c r="K143" s="31" t="str">
        <x:f>IF(OR($A143="",$C143=""),"",COUNTIFS('応募・選考管理'!$B$5:$B$504,$A143,'応募・選考管理'!$E$5:$E$504,$C143,'応募・選考管理'!$I$5:$I$504,"&lt;&gt;"))</x:f>
      </x:c>
      <x:c r="L143" s="31" t="str">
        <x:f>IF(OR($A143="",$C143=""),"",COUNTIFS('応募・選考管理'!$B$5:$B$504,$A143,'応募・選考管理'!$E$5:$E$504,$C143,'応募・選考管理'!$J$5:$J$504,"&lt;&gt;"))</x:f>
      </x:c>
      <x:c r="M143" s="31" t="str">
        <x:f>IF(OR($A143="",$C143=""),"",COUNTIFS('応募・選考管理'!$B$5:$B$504,$A143,'応募・選考管理'!$E$5:$E$504,$C143,'応募・選考管理'!$L$5:$L$504,"&lt;&gt;"))</x:f>
      </x:c>
      <x:c r="N143" s="40" t="str">
        <x:f>IFERROR(I143/H143,"")</x:f>
      </x:c>
      <x:c r="O143" s="40" t="str">
        <x:f>IFERROR(K143/J143,"")</x:f>
      </x:c>
      <x:c r="P143" s="40" t="str">
        <x:f>IFERROR(L143/K143,"")</x:f>
      </x:c>
      <x:c r="Q143" s="38" t="str">
        <x:f>IFERROR(G143/M143,"")</x:f>
      </x:c>
      <x:c r="R143" s="31"/>
    </x:row>
    <x:row r="144">
      <x:c r="A144" s="31"/>
      <x:c r="B144" s="31" t="str">
        <x:f>IFERROR(VLOOKUP(A144,'採用計画'!$A$5:$O$204,2,FALSE),"")</x:f>
      </x:c>
      <x:c r="C144" s="31"/>
      <x:c r="D144" s="31"/>
      <x:c r="E144" s="36"/>
      <x:c r="F144" s="36"/>
      <x:c r="G144" s="38"/>
      <x:c r="H144" s="31" t="str">
        <x:f>IF(OR($A144="",$C144=""),"",COUNTIFS('応募・選考管理'!$B$5:$B$504,$A144,'応募・選考管理'!$E$5:$E$504,$C144))</x:f>
      </x:c>
      <x:c r="I144" s="31" t="str">
        <x:f>IF(OR($A144="",$C144=""),"",COUNTIFS('応募・選考管理'!$B$5:$B$504,$A144,'応募・選考管理'!$E$5:$E$504,$C144,'応募・選考管理'!$G$5:$G$504,"通過"))</x:f>
      </x:c>
      <x:c r="J144" s="31" t="str">
        <x:f>IF(OR($A144="",$C144=""),"",COUNTIFS('応募・選考管理'!$B$5:$B$504,$A144,'応募・選考管理'!$E$5:$E$504,$C144,'応募・選考管理'!$H$5:$H$504,"&lt;&gt;未実施",'応募・選考管理'!$H$5:$H$504,"&lt;&gt;"))</x:f>
      </x:c>
      <x:c r="K144" s="31" t="str">
        <x:f>IF(OR($A144="",$C144=""),"",COUNTIFS('応募・選考管理'!$B$5:$B$504,$A144,'応募・選考管理'!$E$5:$E$504,$C144,'応募・選考管理'!$I$5:$I$504,"&lt;&gt;"))</x:f>
      </x:c>
      <x:c r="L144" s="31" t="str">
        <x:f>IF(OR($A144="",$C144=""),"",COUNTIFS('応募・選考管理'!$B$5:$B$504,$A144,'応募・選考管理'!$E$5:$E$504,$C144,'応募・選考管理'!$J$5:$J$504,"&lt;&gt;"))</x:f>
      </x:c>
      <x:c r="M144" s="31" t="str">
        <x:f>IF(OR($A144="",$C144=""),"",COUNTIFS('応募・選考管理'!$B$5:$B$504,$A144,'応募・選考管理'!$E$5:$E$504,$C144,'応募・選考管理'!$L$5:$L$504,"&lt;&gt;"))</x:f>
      </x:c>
      <x:c r="N144" s="40" t="str">
        <x:f>IFERROR(I144/H144,"")</x:f>
      </x:c>
      <x:c r="O144" s="40" t="str">
        <x:f>IFERROR(K144/J144,"")</x:f>
      </x:c>
      <x:c r="P144" s="40" t="str">
        <x:f>IFERROR(L144/K144,"")</x:f>
      </x:c>
      <x:c r="Q144" s="38" t="str">
        <x:f>IFERROR(G144/M144,"")</x:f>
      </x:c>
      <x:c r="R144" s="31"/>
    </x:row>
    <x:row r="145">
      <x:c r="A145" s="31"/>
      <x:c r="B145" s="31" t="str">
        <x:f>IFERROR(VLOOKUP(A145,'採用計画'!$A$5:$O$204,2,FALSE),"")</x:f>
      </x:c>
      <x:c r="C145" s="31"/>
      <x:c r="D145" s="31"/>
      <x:c r="E145" s="36"/>
      <x:c r="F145" s="36"/>
      <x:c r="G145" s="38"/>
      <x:c r="H145" s="31" t="str">
        <x:f>IF(OR($A145="",$C145=""),"",COUNTIFS('応募・選考管理'!$B$5:$B$504,$A145,'応募・選考管理'!$E$5:$E$504,$C145))</x:f>
      </x:c>
      <x:c r="I145" s="31" t="str">
        <x:f>IF(OR($A145="",$C145=""),"",COUNTIFS('応募・選考管理'!$B$5:$B$504,$A145,'応募・選考管理'!$E$5:$E$504,$C145,'応募・選考管理'!$G$5:$G$504,"通過"))</x:f>
      </x:c>
      <x:c r="J145" s="31" t="str">
        <x:f>IF(OR($A145="",$C145=""),"",COUNTIFS('応募・選考管理'!$B$5:$B$504,$A145,'応募・選考管理'!$E$5:$E$504,$C145,'応募・選考管理'!$H$5:$H$504,"&lt;&gt;未実施",'応募・選考管理'!$H$5:$H$504,"&lt;&gt;"))</x:f>
      </x:c>
      <x:c r="K145" s="31" t="str">
        <x:f>IF(OR($A145="",$C145=""),"",COUNTIFS('応募・選考管理'!$B$5:$B$504,$A145,'応募・選考管理'!$E$5:$E$504,$C145,'応募・選考管理'!$I$5:$I$504,"&lt;&gt;"))</x:f>
      </x:c>
      <x:c r="L145" s="31" t="str">
        <x:f>IF(OR($A145="",$C145=""),"",COUNTIFS('応募・選考管理'!$B$5:$B$504,$A145,'応募・選考管理'!$E$5:$E$504,$C145,'応募・選考管理'!$J$5:$J$504,"&lt;&gt;"))</x:f>
      </x:c>
      <x:c r="M145" s="31" t="str">
        <x:f>IF(OR($A145="",$C145=""),"",COUNTIFS('応募・選考管理'!$B$5:$B$504,$A145,'応募・選考管理'!$E$5:$E$504,$C145,'応募・選考管理'!$L$5:$L$504,"&lt;&gt;"))</x:f>
      </x:c>
      <x:c r="N145" s="40" t="str">
        <x:f>IFERROR(I145/H145,"")</x:f>
      </x:c>
      <x:c r="O145" s="40" t="str">
        <x:f>IFERROR(K145/J145,"")</x:f>
      </x:c>
      <x:c r="P145" s="40" t="str">
        <x:f>IFERROR(L145/K145,"")</x:f>
      </x:c>
      <x:c r="Q145" s="38" t="str">
        <x:f>IFERROR(G145/M145,"")</x:f>
      </x:c>
      <x:c r="R145" s="31"/>
    </x:row>
    <x:row r="146">
      <x:c r="A146" s="31"/>
      <x:c r="B146" s="31" t="str">
        <x:f>IFERROR(VLOOKUP(A146,'採用計画'!$A$5:$O$204,2,FALSE),"")</x:f>
      </x:c>
      <x:c r="C146" s="31"/>
      <x:c r="D146" s="31"/>
      <x:c r="E146" s="36"/>
      <x:c r="F146" s="36"/>
      <x:c r="G146" s="38"/>
      <x:c r="H146" s="31" t="str">
        <x:f>IF(OR($A146="",$C146=""),"",COUNTIFS('応募・選考管理'!$B$5:$B$504,$A146,'応募・選考管理'!$E$5:$E$504,$C146))</x:f>
      </x:c>
      <x:c r="I146" s="31" t="str">
        <x:f>IF(OR($A146="",$C146=""),"",COUNTIFS('応募・選考管理'!$B$5:$B$504,$A146,'応募・選考管理'!$E$5:$E$504,$C146,'応募・選考管理'!$G$5:$G$504,"通過"))</x:f>
      </x:c>
      <x:c r="J146" s="31" t="str">
        <x:f>IF(OR($A146="",$C146=""),"",COUNTIFS('応募・選考管理'!$B$5:$B$504,$A146,'応募・選考管理'!$E$5:$E$504,$C146,'応募・選考管理'!$H$5:$H$504,"&lt;&gt;未実施",'応募・選考管理'!$H$5:$H$504,"&lt;&gt;"))</x:f>
      </x:c>
      <x:c r="K146" s="31" t="str">
        <x:f>IF(OR($A146="",$C146=""),"",COUNTIFS('応募・選考管理'!$B$5:$B$504,$A146,'応募・選考管理'!$E$5:$E$504,$C146,'応募・選考管理'!$I$5:$I$504,"&lt;&gt;"))</x:f>
      </x:c>
      <x:c r="L146" s="31" t="str">
        <x:f>IF(OR($A146="",$C146=""),"",COUNTIFS('応募・選考管理'!$B$5:$B$504,$A146,'応募・選考管理'!$E$5:$E$504,$C146,'応募・選考管理'!$J$5:$J$504,"&lt;&gt;"))</x:f>
      </x:c>
      <x:c r="M146" s="31" t="str">
        <x:f>IF(OR($A146="",$C146=""),"",COUNTIFS('応募・選考管理'!$B$5:$B$504,$A146,'応募・選考管理'!$E$5:$E$504,$C146,'応募・選考管理'!$L$5:$L$504,"&lt;&gt;"))</x:f>
      </x:c>
      <x:c r="N146" s="40" t="str">
        <x:f>IFERROR(I146/H146,"")</x:f>
      </x:c>
      <x:c r="O146" s="40" t="str">
        <x:f>IFERROR(K146/J146,"")</x:f>
      </x:c>
      <x:c r="P146" s="40" t="str">
        <x:f>IFERROR(L146/K146,"")</x:f>
      </x:c>
      <x:c r="Q146" s="38" t="str">
        <x:f>IFERROR(G146/M146,"")</x:f>
      </x:c>
      <x:c r="R146" s="31"/>
    </x:row>
    <x:row r="147">
      <x:c r="A147" s="31"/>
      <x:c r="B147" s="31" t="str">
        <x:f>IFERROR(VLOOKUP(A147,'採用計画'!$A$5:$O$204,2,FALSE),"")</x:f>
      </x:c>
      <x:c r="C147" s="31"/>
      <x:c r="D147" s="31"/>
      <x:c r="E147" s="36"/>
      <x:c r="F147" s="36"/>
      <x:c r="G147" s="38"/>
      <x:c r="H147" s="31" t="str">
        <x:f>IF(OR($A147="",$C147=""),"",COUNTIFS('応募・選考管理'!$B$5:$B$504,$A147,'応募・選考管理'!$E$5:$E$504,$C147))</x:f>
      </x:c>
      <x:c r="I147" s="31" t="str">
        <x:f>IF(OR($A147="",$C147=""),"",COUNTIFS('応募・選考管理'!$B$5:$B$504,$A147,'応募・選考管理'!$E$5:$E$504,$C147,'応募・選考管理'!$G$5:$G$504,"通過"))</x:f>
      </x:c>
      <x:c r="J147" s="31" t="str">
        <x:f>IF(OR($A147="",$C147=""),"",COUNTIFS('応募・選考管理'!$B$5:$B$504,$A147,'応募・選考管理'!$E$5:$E$504,$C147,'応募・選考管理'!$H$5:$H$504,"&lt;&gt;未実施",'応募・選考管理'!$H$5:$H$504,"&lt;&gt;"))</x:f>
      </x:c>
      <x:c r="K147" s="31" t="str">
        <x:f>IF(OR($A147="",$C147=""),"",COUNTIFS('応募・選考管理'!$B$5:$B$504,$A147,'応募・選考管理'!$E$5:$E$504,$C147,'応募・選考管理'!$I$5:$I$504,"&lt;&gt;"))</x:f>
      </x:c>
      <x:c r="L147" s="31" t="str">
        <x:f>IF(OR($A147="",$C147=""),"",COUNTIFS('応募・選考管理'!$B$5:$B$504,$A147,'応募・選考管理'!$E$5:$E$504,$C147,'応募・選考管理'!$J$5:$J$504,"&lt;&gt;"))</x:f>
      </x:c>
      <x:c r="M147" s="31" t="str">
        <x:f>IF(OR($A147="",$C147=""),"",COUNTIFS('応募・選考管理'!$B$5:$B$504,$A147,'応募・選考管理'!$E$5:$E$504,$C147,'応募・選考管理'!$L$5:$L$504,"&lt;&gt;"))</x:f>
      </x:c>
      <x:c r="N147" s="40" t="str">
        <x:f>IFERROR(I147/H147,"")</x:f>
      </x:c>
      <x:c r="O147" s="40" t="str">
        <x:f>IFERROR(K147/J147,"")</x:f>
      </x:c>
      <x:c r="P147" s="40" t="str">
        <x:f>IFERROR(L147/K147,"")</x:f>
      </x:c>
      <x:c r="Q147" s="38" t="str">
        <x:f>IFERROR(G147/M147,"")</x:f>
      </x:c>
      <x:c r="R147" s="31"/>
    </x:row>
    <x:row r="148">
      <x:c r="A148" s="31"/>
      <x:c r="B148" s="31" t="str">
        <x:f>IFERROR(VLOOKUP(A148,'採用計画'!$A$5:$O$204,2,FALSE),"")</x:f>
      </x:c>
      <x:c r="C148" s="31"/>
      <x:c r="D148" s="31"/>
      <x:c r="E148" s="36"/>
      <x:c r="F148" s="36"/>
      <x:c r="G148" s="38"/>
      <x:c r="H148" s="31" t="str">
        <x:f>IF(OR($A148="",$C148=""),"",COUNTIFS('応募・選考管理'!$B$5:$B$504,$A148,'応募・選考管理'!$E$5:$E$504,$C148))</x:f>
      </x:c>
      <x:c r="I148" s="31" t="str">
        <x:f>IF(OR($A148="",$C148=""),"",COUNTIFS('応募・選考管理'!$B$5:$B$504,$A148,'応募・選考管理'!$E$5:$E$504,$C148,'応募・選考管理'!$G$5:$G$504,"通過"))</x:f>
      </x:c>
      <x:c r="J148" s="31" t="str">
        <x:f>IF(OR($A148="",$C148=""),"",COUNTIFS('応募・選考管理'!$B$5:$B$504,$A148,'応募・選考管理'!$E$5:$E$504,$C148,'応募・選考管理'!$H$5:$H$504,"&lt;&gt;未実施",'応募・選考管理'!$H$5:$H$504,"&lt;&gt;"))</x:f>
      </x:c>
      <x:c r="K148" s="31" t="str">
        <x:f>IF(OR($A148="",$C148=""),"",COUNTIFS('応募・選考管理'!$B$5:$B$504,$A148,'応募・選考管理'!$E$5:$E$504,$C148,'応募・選考管理'!$I$5:$I$504,"&lt;&gt;"))</x:f>
      </x:c>
      <x:c r="L148" s="31" t="str">
        <x:f>IF(OR($A148="",$C148=""),"",COUNTIFS('応募・選考管理'!$B$5:$B$504,$A148,'応募・選考管理'!$E$5:$E$504,$C148,'応募・選考管理'!$J$5:$J$504,"&lt;&gt;"))</x:f>
      </x:c>
      <x:c r="M148" s="31" t="str">
        <x:f>IF(OR($A148="",$C148=""),"",COUNTIFS('応募・選考管理'!$B$5:$B$504,$A148,'応募・選考管理'!$E$5:$E$504,$C148,'応募・選考管理'!$L$5:$L$504,"&lt;&gt;"))</x:f>
      </x:c>
      <x:c r="N148" s="40" t="str">
        <x:f>IFERROR(I148/H148,"")</x:f>
      </x:c>
      <x:c r="O148" s="40" t="str">
        <x:f>IFERROR(K148/J148,"")</x:f>
      </x:c>
      <x:c r="P148" s="40" t="str">
        <x:f>IFERROR(L148/K148,"")</x:f>
      </x:c>
      <x:c r="Q148" s="38" t="str">
        <x:f>IFERROR(G148/M148,"")</x:f>
      </x:c>
      <x:c r="R148" s="31"/>
    </x:row>
    <x:row r="149">
      <x:c r="A149" s="31"/>
      <x:c r="B149" s="31" t="str">
        <x:f>IFERROR(VLOOKUP(A149,'採用計画'!$A$5:$O$204,2,FALSE),"")</x:f>
      </x:c>
      <x:c r="C149" s="31"/>
      <x:c r="D149" s="31"/>
      <x:c r="E149" s="36"/>
      <x:c r="F149" s="36"/>
      <x:c r="G149" s="38"/>
      <x:c r="H149" s="31" t="str">
        <x:f>IF(OR($A149="",$C149=""),"",COUNTIFS('応募・選考管理'!$B$5:$B$504,$A149,'応募・選考管理'!$E$5:$E$504,$C149))</x:f>
      </x:c>
      <x:c r="I149" s="31" t="str">
        <x:f>IF(OR($A149="",$C149=""),"",COUNTIFS('応募・選考管理'!$B$5:$B$504,$A149,'応募・選考管理'!$E$5:$E$504,$C149,'応募・選考管理'!$G$5:$G$504,"通過"))</x:f>
      </x:c>
      <x:c r="J149" s="31" t="str">
        <x:f>IF(OR($A149="",$C149=""),"",COUNTIFS('応募・選考管理'!$B$5:$B$504,$A149,'応募・選考管理'!$E$5:$E$504,$C149,'応募・選考管理'!$H$5:$H$504,"&lt;&gt;未実施",'応募・選考管理'!$H$5:$H$504,"&lt;&gt;"))</x:f>
      </x:c>
      <x:c r="K149" s="31" t="str">
        <x:f>IF(OR($A149="",$C149=""),"",COUNTIFS('応募・選考管理'!$B$5:$B$504,$A149,'応募・選考管理'!$E$5:$E$504,$C149,'応募・選考管理'!$I$5:$I$504,"&lt;&gt;"))</x:f>
      </x:c>
      <x:c r="L149" s="31" t="str">
        <x:f>IF(OR($A149="",$C149=""),"",COUNTIFS('応募・選考管理'!$B$5:$B$504,$A149,'応募・選考管理'!$E$5:$E$504,$C149,'応募・選考管理'!$J$5:$J$504,"&lt;&gt;"))</x:f>
      </x:c>
      <x:c r="M149" s="31" t="str">
        <x:f>IF(OR($A149="",$C149=""),"",COUNTIFS('応募・選考管理'!$B$5:$B$504,$A149,'応募・選考管理'!$E$5:$E$504,$C149,'応募・選考管理'!$L$5:$L$504,"&lt;&gt;"))</x:f>
      </x:c>
      <x:c r="N149" s="40" t="str">
        <x:f>IFERROR(I149/H149,"")</x:f>
      </x:c>
      <x:c r="O149" s="40" t="str">
        <x:f>IFERROR(K149/J149,"")</x:f>
      </x:c>
      <x:c r="P149" s="40" t="str">
        <x:f>IFERROR(L149/K149,"")</x:f>
      </x:c>
      <x:c r="Q149" s="38" t="str">
        <x:f>IFERROR(G149/M149,"")</x:f>
      </x:c>
      <x:c r="R149" s="31"/>
    </x:row>
    <x:row r="150">
      <x:c r="A150" s="31"/>
      <x:c r="B150" s="31" t="str">
        <x:f>IFERROR(VLOOKUP(A150,'採用計画'!$A$5:$O$204,2,FALSE),"")</x:f>
      </x:c>
      <x:c r="C150" s="31"/>
      <x:c r="D150" s="31"/>
      <x:c r="E150" s="36"/>
      <x:c r="F150" s="36"/>
      <x:c r="G150" s="38"/>
      <x:c r="H150" s="31" t="str">
        <x:f>IF(OR($A150="",$C150=""),"",COUNTIFS('応募・選考管理'!$B$5:$B$504,$A150,'応募・選考管理'!$E$5:$E$504,$C150))</x:f>
      </x:c>
      <x:c r="I150" s="31" t="str">
        <x:f>IF(OR($A150="",$C150=""),"",COUNTIFS('応募・選考管理'!$B$5:$B$504,$A150,'応募・選考管理'!$E$5:$E$504,$C150,'応募・選考管理'!$G$5:$G$504,"通過"))</x:f>
      </x:c>
      <x:c r="J150" s="31" t="str">
        <x:f>IF(OR($A150="",$C150=""),"",COUNTIFS('応募・選考管理'!$B$5:$B$504,$A150,'応募・選考管理'!$E$5:$E$504,$C150,'応募・選考管理'!$H$5:$H$504,"&lt;&gt;未実施",'応募・選考管理'!$H$5:$H$504,"&lt;&gt;"))</x:f>
      </x:c>
      <x:c r="K150" s="31" t="str">
        <x:f>IF(OR($A150="",$C150=""),"",COUNTIFS('応募・選考管理'!$B$5:$B$504,$A150,'応募・選考管理'!$E$5:$E$504,$C150,'応募・選考管理'!$I$5:$I$504,"&lt;&gt;"))</x:f>
      </x:c>
      <x:c r="L150" s="31" t="str">
        <x:f>IF(OR($A150="",$C150=""),"",COUNTIFS('応募・選考管理'!$B$5:$B$504,$A150,'応募・選考管理'!$E$5:$E$504,$C150,'応募・選考管理'!$J$5:$J$504,"&lt;&gt;"))</x:f>
      </x:c>
      <x:c r="M150" s="31" t="str">
        <x:f>IF(OR($A150="",$C150=""),"",COUNTIFS('応募・選考管理'!$B$5:$B$504,$A150,'応募・選考管理'!$E$5:$E$504,$C150,'応募・選考管理'!$L$5:$L$504,"&lt;&gt;"))</x:f>
      </x:c>
      <x:c r="N150" s="40" t="str">
        <x:f>IFERROR(I150/H150,"")</x:f>
      </x:c>
      <x:c r="O150" s="40" t="str">
        <x:f>IFERROR(K150/J150,"")</x:f>
      </x:c>
      <x:c r="P150" s="40" t="str">
        <x:f>IFERROR(L150/K150,"")</x:f>
      </x:c>
      <x:c r="Q150" s="38" t="str">
        <x:f>IFERROR(G150/M150,"")</x:f>
      </x:c>
      <x:c r="R150" s="31"/>
    </x:row>
    <x:row r="151">
      <x:c r="A151" s="31"/>
      <x:c r="B151" s="31" t="str">
        <x:f>IFERROR(VLOOKUP(A151,'採用計画'!$A$5:$O$204,2,FALSE),"")</x:f>
      </x:c>
      <x:c r="C151" s="31"/>
      <x:c r="D151" s="31"/>
      <x:c r="E151" s="36"/>
      <x:c r="F151" s="36"/>
      <x:c r="G151" s="38"/>
      <x:c r="H151" s="31" t="str">
        <x:f>IF(OR($A151="",$C151=""),"",COUNTIFS('応募・選考管理'!$B$5:$B$504,$A151,'応募・選考管理'!$E$5:$E$504,$C151))</x:f>
      </x:c>
      <x:c r="I151" s="31" t="str">
        <x:f>IF(OR($A151="",$C151=""),"",COUNTIFS('応募・選考管理'!$B$5:$B$504,$A151,'応募・選考管理'!$E$5:$E$504,$C151,'応募・選考管理'!$G$5:$G$504,"通過"))</x:f>
      </x:c>
      <x:c r="J151" s="31" t="str">
        <x:f>IF(OR($A151="",$C151=""),"",COUNTIFS('応募・選考管理'!$B$5:$B$504,$A151,'応募・選考管理'!$E$5:$E$504,$C151,'応募・選考管理'!$H$5:$H$504,"&lt;&gt;未実施",'応募・選考管理'!$H$5:$H$504,"&lt;&gt;"))</x:f>
      </x:c>
      <x:c r="K151" s="31" t="str">
        <x:f>IF(OR($A151="",$C151=""),"",COUNTIFS('応募・選考管理'!$B$5:$B$504,$A151,'応募・選考管理'!$E$5:$E$504,$C151,'応募・選考管理'!$I$5:$I$504,"&lt;&gt;"))</x:f>
      </x:c>
      <x:c r="L151" s="31" t="str">
        <x:f>IF(OR($A151="",$C151=""),"",COUNTIFS('応募・選考管理'!$B$5:$B$504,$A151,'応募・選考管理'!$E$5:$E$504,$C151,'応募・選考管理'!$J$5:$J$504,"&lt;&gt;"))</x:f>
      </x:c>
      <x:c r="M151" s="31" t="str">
        <x:f>IF(OR($A151="",$C151=""),"",COUNTIFS('応募・選考管理'!$B$5:$B$504,$A151,'応募・選考管理'!$E$5:$E$504,$C151,'応募・選考管理'!$L$5:$L$504,"&lt;&gt;"))</x:f>
      </x:c>
      <x:c r="N151" s="40" t="str">
        <x:f>IFERROR(I151/H151,"")</x:f>
      </x:c>
      <x:c r="O151" s="40" t="str">
        <x:f>IFERROR(K151/J151,"")</x:f>
      </x:c>
      <x:c r="P151" s="40" t="str">
        <x:f>IFERROR(L151/K151,"")</x:f>
      </x:c>
      <x:c r="Q151" s="38" t="str">
        <x:f>IFERROR(G151/M151,"")</x:f>
      </x:c>
      <x:c r="R151" s="31"/>
    </x:row>
    <x:row r="152">
      <x:c r="A152" s="31"/>
      <x:c r="B152" s="31" t="str">
        <x:f>IFERROR(VLOOKUP(A152,'採用計画'!$A$5:$O$204,2,FALSE),"")</x:f>
      </x:c>
      <x:c r="C152" s="31"/>
      <x:c r="D152" s="31"/>
      <x:c r="E152" s="36"/>
      <x:c r="F152" s="36"/>
      <x:c r="G152" s="38"/>
      <x:c r="H152" s="31" t="str">
        <x:f>IF(OR($A152="",$C152=""),"",COUNTIFS('応募・選考管理'!$B$5:$B$504,$A152,'応募・選考管理'!$E$5:$E$504,$C152))</x:f>
      </x:c>
      <x:c r="I152" s="31" t="str">
        <x:f>IF(OR($A152="",$C152=""),"",COUNTIFS('応募・選考管理'!$B$5:$B$504,$A152,'応募・選考管理'!$E$5:$E$504,$C152,'応募・選考管理'!$G$5:$G$504,"通過"))</x:f>
      </x:c>
      <x:c r="J152" s="31" t="str">
        <x:f>IF(OR($A152="",$C152=""),"",COUNTIFS('応募・選考管理'!$B$5:$B$504,$A152,'応募・選考管理'!$E$5:$E$504,$C152,'応募・選考管理'!$H$5:$H$504,"&lt;&gt;未実施",'応募・選考管理'!$H$5:$H$504,"&lt;&gt;"))</x:f>
      </x:c>
      <x:c r="K152" s="31" t="str">
        <x:f>IF(OR($A152="",$C152=""),"",COUNTIFS('応募・選考管理'!$B$5:$B$504,$A152,'応募・選考管理'!$E$5:$E$504,$C152,'応募・選考管理'!$I$5:$I$504,"&lt;&gt;"))</x:f>
      </x:c>
      <x:c r="L152" s="31" t="str">
        <x:f>IF(OR($A152="",$C152=""),"",COUNTIFS('応募・選考管理'!$B$5:$B$504,$A152,'応募・選考管理'!$E$5:$E$504,$C152,'応募・選考管理'!$J$5:$J$504,"&lt;&gt;"))</x:f>
      </x:c>
      <x:c r="M152" s="31" t="str">
        <x:f>IF(OR($A152="",$C152=""),"",COUNTIFS('応募・選考管理'!$B$5:$B$504,$A152,'応募・選考管理'!$E$5:$E$504,$C152,'応募・選考管理'!$L$5:$L$504,"&lt;&gt;"))</x:f>
      </x:c>
      <x:c r="N152" s="40" t="str">
        <x:f>IFERROR(I152/H152,"")</x:f>
      </x:c>
      <x:c r="O152" s="40" t="str">
        <x:f>IFERROR(K152/J152,"")</x:f>
      </x:c>
      <x:c r="P152" s="40" t="str">
        <x:f>IFERROR(L152/K152,"")</x:f>
      </x:c>
      <x:c r="Q152" s="38" t="str">
        <x:f>IFERROR(G152/M152,"")</x:f>
      </x:c>
      <x:c r="R152" s="31"/>
    </x:row>
    <x:row r="153">
      <x:c r="A153" s="31"/>
      <x:c r="B153" s="31" t="str">
        <x:f>IFERROR(VLOOKUP(A153,'採用計画'!$A$5:$O$204,2,FALSE),"")</x:f>
      </x:c>
      <x:c r="C153" s="31"/>
      <x:c r="D153" s="31"/>
      <x:c r="E153" s="36"/>
      <x:c r="F153" s="36"/>
      <x:c r="G153" s="38"/>
      <x:c r="H153" s="31" t="str">
        <x:f>IF(OR($A153="",$C153=""),"",COUNTIFS('応募・選考管理'!$B$5:$B$504,$A153,'応募・選考管理'!$E$5:$E$504,$C153))</x:f>
      </x:c>
      <x:c r="I153" s="31" t="str">
        <x:f>IF(OR($A153="",$C153=""),"",COUNTIFS('応募・選考管理'!$B$5:$B$504,$A153,'応募・選考管理'!$E$5:$E$504,$C153,'応募・選考管理'!$G$5:$G$504,"通過"))</x:f>
      </x:c>
      <x:c r="J153" s="31" t="str">
        <x:f>IF(OR($A153="",$C153=""),"",COUNTIFS('応募・選考管理'!$B$5:$B$504,$A153,'応募・選考管理'!$E$5:$E$504,$C153,'応募・選考管理'!$H$5:$H$504,"&lt;&gt;未実施",'応募・選考管理'!$H$5:$H$504,"&lt;&gt;"))</x:f>
      </x:c>
      <x:c r="K153" s="31" t="str">
        <x:f>IF(OR($A153="",$C153=""),"",COUNTIFS('応募・選考管理'!$B$5:$B$504,$A153,'応募・選考管理'!$E$5:$E$504,$C153,'応募・選考管理'!$I$5:$I$504,"&lt;&gt;"))</x:f>
      </x:c>
      <x:c r="L153" s="31" t="str">
        <x:f>IF(OR($A153="",$C153=""),"",COUNTIFS('応募・選考管理'!$B$5:$B$504,$A153,'応募・選考管理'!$E$5:$E$504,$C153,'応募・選考管理'!$J$5:$J$504,"&lt;&gt;"))</x:f>
      </x:c>
      <x:c r="M153" s="31" t="str">
        <x:f>IF(OR($A153="",$C153=""),"",COUNTIFS('応募・選考管理'!$B$5:$B$504,$A153,'応募・選考管理'!$E$5:$E$504,$C153,'応募・選考管理'!$L$5:$L$504,"&lt;&gt;"))</x:f>
      </x:c>
      <x:c r="N153" s="40" t="str">
        <x:f>IFERROR(I153/H153,"")</x:f>
      </x:c>
      <x:c r="O153" s="40" t="str">
        <x:f>IFERROR(K153/J153,"")</x:f>
      </x:c>
      <x:c r="P153" s="40" t="str">
        <x:f>IFERROR(L153/K153,"")</x:f>
      </x:c>
      <x:c r="Q153" s="38" t="str">
        <x:f>IFERROR(G153/M153,"")</x:f>
      </x:c>
      <x:c r="R153" s="31"/>
    </x:row>
    <x:row r="154">
      <x:c r="A154" s="31"/>
      <x:c r="B154" s="31" t="str">
        <x:f>IFERROR(VLOOKUP(A154,'採用計画'!$A$5:$O$204,2,FALSE),"")</x:f>
      </x:c>
      <x:c r="C154" s="31"/>
      <x:c r="D154" s="31"/>
      <x:c r="E154" s="36"/>
      <x:c r="F154" s="36"/>
      <x:c r="G154" s="38"/>
      <x:c r="H154" s="31" t="str">
        <x:f>IF(OR($A154="",$C154=""),"",COUNTIFS('応募・選考管理'!$B$5:$B$504,$A154,'応募・選考管理'!$E$5:$E$504,$C154))</x:f>
      </x:c>
      <x:c r="I154" s="31" t="str">
        <x:f>IF(OR($A154="",$C154=""),"",COUNTIFS('応募・選考管理'!$B$5:$B$504,$A154,'応募・選考管理'!$E$5:$E$504,$C154,'応募・選考管理'!$G$5:$G$504,"通過"))</x:f>
      </x:c>
      <x:c r="J154" s="31" t="str">
        <x:f>IF(OR($A154="",$C154=""),"",COUNTIFS('応募・選考管理'!$B$5:$B$504,$A154,'応募・選考管理'!$E$5:$E$504,$C154,'応募・選考管理'!$H$5:$H$504,"&lt;&gt;未実施",'応募・選考管理'!$H$5:$H$504,"&lt;&gt;"))</x:f>
      </x:c>
      <x:c r="K154" s="31" t="str">
        <x:f>IF(OR($A154="",$C154=""),"",COUNTIFS('応募・選考管理'!$B$5:$B$504,$A154,'応募・選考管理'!$E$5:$E$504,$C154,'応募・選考管理'!$I$5:$I$504,"&lt;&gt;"))</x:f>
      </x:c>
      <x:c r="L154" s="31" t="str">
        <x:f>IF(OR($A154="",$C154=""),"",COUNTIFS('応募・選考管理'!$B$5:$B$504,$A154,'応募・選考管理'!$E$5:$E$504,$C154,'応募・選考管理'!$J$5:$J$504,"&lt;&gt;"))</x:f>
      </x:c>
      <x:c r="M154" s="31" t="str">
        <x:f>IF(OR($A154="",$C154=""),"",COUNTIFS('応募・選考管理'!$B$5:$B$504,$A154,'応募・選考管理'!$E$5:$E$504,$C154,'応募・選考管理'!$L$5:$L$504,"&lt;&gt;"))</x:f>
      </x:c>
      <x:c r="N154" s="40" t="str">
        <x:f>IFERROR(I154/H154,"")</x:f>
      </x:c>
      <x:c r="O154" s="40" t="str">
        <x:f>IFERROR(K154/J154,"")</x:f>
      </x:c>
      <x:c r="P154" s="40" t="str">
        <x:f>IFERROR(L154/K154,"")</x:f>
      </x:c>
      <x:c r="Q154" s="38" t="str">
        <x:f>IFERROR(G154/M154,"")</x:f>
      </x:c>
      <x:c r="R154" s="31"/>
    </x:row>
    <x:row r="155">
      <x:c r="A155" s="31"/>
      <x:c r="B155" s="31" t="str">
        <x:f>IFERROR(VLOOKUP(A155,'採用計画'!$A$5:$O$204,2,FALSE),"")</x:f>
      </x:c>
      <x:c r="C155" s="31"/>
      <x:c r="D155" s="31"/>
      <x:c r="E155" s="36"/>
      <x:c r="F155" s="36"/>
      <x:c r="G155" s="38"/>
      <x:c r="H155" s="31" t="str">
        <x:f>IF(OR($A155="",$C155=""),"",COUNTIFS('応募・選考管理'!$B$5:$B$504,$A155,'応募・選考管理'!$E$5:$E$504,$C155))</x:f>
      </x:c>
      <x:c r="I155" s="31" t="str">
        <x:f>IF(OR($A155="",$C155=""),"",COUNTIFS('応募・選考管理'!$B$5:$B$504,$A155,'応募・選考管理'!$E$5:$E$504,$C155,'応募・選考管理'!$G$5:$G$504,"通過"))</x:f>
      </x:c>
      <x:c r="J155" s="31" t="str">
        <x:f>IF(OR($A155="",$C155=""),"",COUNTIFS('応募・選考管理'!$B$5:$B$504,$A155,'応募・選考管理'!$E$5:$E$504,$C155,'応募・選考管理'!$H$5:$H$504,"&lt;&gt;未実施",'応募・選考管理'!$H$5:$H$504,"&lt;&gt;"))</x:f>
      </x:c>
      <x:c r="K155" s="31" t="str">
        <x:f>IF(OR($A155="",$C155=""),"",COUNTIFS('応募・選考管理'!$B$5:$B$504,$A155,'応募・選考管理'!$E$5:$E$504,$C155,'応募・選考管理'!$I$5:$I$504,"&lt;&gt;"))</x:f>
      </x:c>
      <x:c r="L155" s="31" t="str">
        <x:f>IF(OR($A155="",$C155=""),"",COUNTIFS('応募・選考管理'!$B$5:$B$504,$A155,'応募・選考管理'!$E$5:$E$504,$C155,'応募・選考管理'!$J$5:$J$504,"&lt;&gt;"))</x:f>
      </x:c>
      <x:c r="M155" s="31" t="str">
        <x:f>IF(OR($A155="",$C155=""),"",COUNTIFS('応募・選考管理'!$B$5:$B$504,$A155,'応募・選考管理'!$E$5:$E$504,$C155,'応募・選考管理'!$L$5:$L$504,"&lt;&gt;"))</x:f>
      </x:c>
      <x:c r="N155" s="40" t="str">
        <x:f>IFERROR(I155/H155,"")</x:f>
      </x:c>
      <x:c r="O155" s="40" t="str">
        <x:f>IFERROR(K155/J155,"")</x:f>
      </x:c>
      <x:c r="P155" s="40" t="str">
        <x:f>IFERROR(L155/K155,"")</x:f>
      </x:c>
      <x:c r="Q155" s="38" t="str">
        <x:f>IFERROR(G155/M155,"")</x:f>
      </x:c>
      <x:c r="R155" s="31"/>
    </x:row>
    <x:row r="156">
      <x:c r="A156" s="31"/>
      <x:c r="B156" s="31" t="str">
        <x:f>IFERROR(VLOOKUP(A156,'採用計画'!$A$5:$O$204,2,FALSE),"")</x:f>
      </x:c>
      <x:c r="C156" s="31"/>
      <x:c r="D156" s="31"/>
      <x:c r="E156" s="36"/>
      <x:c r="F156" s="36"/>
      <x:c r="G156" s="38"/>
      <x:c r="H156" s="31" t="str">
        <x:f>IF(OR($A156="",$C156=""),"",COUNTIFS('応募・選考管理'!$B$5:$B$504,$A156,'応募・選考管理'!$E$5:$E$504,$C156))</x:f>
      </x:c>
      <x:c r="I156" s="31" t="str">
        <x:f>IF(OR($A156="",$C156=""),"",COUNTIFS('応募・選考管理'!$B$5:$B$504,$A156,'応募・選考管理'!$E$5:$E$504,$C156,'応募・選考管理'!$G$5:$G$504,"通過"))</x:f>
      </x:c>
      <x:c r="J156" s="31" t="str">
        <x:f>IF(OR($A156="",$C156=""),"",COUNTIFS('応募・選考管理'!$B$5:$B$504,$A156,'応募・選考管理'!$E$5:$E$504,$C156,'応募・選考管理'!$H$5:$H$504,"&lt;&gt;未実施",'応募・選考管理'!$H$5:$H$504,"&lt;&gt;"))</x:f>
      </x:c>
      <x:c r="K156" s="31" t="str">
        <x:f>IF(OR($A156="",$C156=""),"",COUNTIFS('応募・選考管理'!$B$5:$B$504,$A156,'応募・選考管理'!$E$5:$E$504,$C156,'応募・選考管理'!$I$5:$I$504,"&lt;&gt;"))</x:f>
      </x:c>
      <x:c r="L156" s="31" t="str">
        <x:f>IF(OR($A156="",$C156=""),"",COUNTIFS('応募・選考管理'!$B$5:$B$504,$A156,'応募・選考管理'!$E$5:$E$504,$C156,'応募・選考管理'!$J$5:$J$504,"&lt;&gt;"))</x:f>
      </x:c>
      <x:c r="M156" s="31" t="str">
        <x:f>IF(OR($A156="",$C156=""),"",COUNTIFS('応募・選考管理'!$B$5:$B$504,$A156,'応募・選考管理'!$E$5:$E$504,$C156,'応募・選考管理'!$L$5:$L$504,"&lt;&gt;"))</x:f>
      </x:c>
      <x:c r="N156" s="40" t="str">
        <x:f>IFERROR(I156/H156,"")</x:f>
      </x:c>
      <x:c r="O156" s="40" t="str">
        <x:f>IFERROR(K156/J156,"")</x:f>
      </x:c>
      <x:c r="P156" s="40" t="str">
        <x:f>IFERROR(L156/K156,"")</x:f>
      </x:c>
      <x:c r="Q156" s="38" t="str">
        <x:f>IFERROR(G156/M156,"")</x:f>
      </x:c>
      <x:c r="R156" s="31"/>
    </x:row>
    <x:row r="157">
      <x:c r="A157" s="31"/>
      <x:c r="B157" s="31" t="str">
        <x:f>IFERROR(VLOOKUP(A157,'採用計画'!$A$5:$O$204,2,FALSE),"")</x:f>
      </x:c>
      <x:c r="C157" s="31"/>
      <x:c r="D157" s="31"/>
      <x:c r="E157" s="36"/>
      <x:c r="F157" s="36"/>
      <x:c r="G157" s="38"/>
      <x:c r="H157" s="31" t="str">
        <x:f>IF(OR($A157="",$C157=""),"",COUNTIFS('応募・選考管理'!$B$5:$B$504,$A157,'応募・選考管理'!$E$5:$E$504,$C157))</x:f>
      </x:c>
      <x:c r="I157" s="31" t="str">
        <x:f>IF(OR($A157="",$C157=""),"",COUNTIFS('応募・選考管理'!$B$5:$B$504,$A157,'応募・選考管理'!$E$5:$E$504,$C157,'応募・選考管理'!$G$5:$G$504,"通過"))</x:f>
      </x:c>
      <x:c r="J157" s="31" t="str">
        <x:f>IF(OR($A157="",$C157=""),"",COUNTIFS('応募・選考管理'!$B$5:$B$504,$A157,'応募・選考管理'!$E$5:$E$504,$C157,'応募・選考管理'!$H$5:$H$504,"&lt;&gt;未実施",'応募・選考管理'!$H$5:$H$504,"&lt;&gt;"))</x:f>
      </x:c>
      <x:c r="K157" s="31" t="str">
        <x:f>IF(OR($A157="",$C157=""),"",COUNTIFS('応募・選考管理'!$B$5:$B$504,$A157,'応募・選考管理'!$E$5:$E$504,$C157,'応募・選考管理'!$I$5:$I$504,"&lt;&gt;"))</x:f>
      </x:c>
      <x:c r="L157" s="31" t="str">
        <x:f>IF(OR($A157="",$C157=""),"",COUNTIFS('応募・選考管理'!$B$5:$B$504,$A157,'応募・選考管理'!$E$5:$E$504,$C157,'応募・選考管理'!$J$5:$J$504,"&lt;&gt;"))</x:f>
      </x:c>
      <x:c r="M157" s="31" t="str">
        <x:f>IF(OR($A157="",$C157=""),"",COUNTIFS('応募・選考管理'!$B$5:$B$504,$A157,'応募・選考管理'!$E$5:$E$504,$C157,'応募・選考管理'!$L$5:$L$504,"&lt;&gt;"))</x:f>
      </x:c>
      <x:c r="N157" s="40" t="str">
        <x:f>IFERROR(I157/H157,"")</x:f>
      </x:c>
      <x:c r="O157" s="40" t="str">
        <x:f>IFERROR(K157/J157,"")</x:f>
      </x:c>
      <x:c r="P157" s="40" t="str">
        <x:f>IFERROR(L157/K157,"")</x:f>
      </x:c>
      <x:c r="Q157" s="38" t="str">
        <x:f>IFERROR(G157/M157,"")</x:f>
      </x:c>
      <x:c r="R157" s="31"/>
    </x:row>
    <x:row r="158">
      <x:c r="A158" s="31"/>
      <x:c r="B158" s="31" t="str">
        <x:f>IFERROR(VLOOKUP(A158,'採用計画'!$A$5:$O$204,2,FALSE),"")</x:f>
      </x:c>
      <x:c r="C158" s="31"/>
      <x:c r="D158" s="31"/>
      <x:c r="E158" s="36"/>
      <x:c r="F158" s="36"/>
      <x:c r="G158" s="38"/>
      <x:c r="H158" s="31" t="str">
        <x:f>IF(OR($A158="",$C158=""),"",COUNTIFS('応募・選考管理'!$B$5:$B$504,$A158,'応募・選考管理'!$E$5:$E$504,$C158))</x:f>
      </x:c>
      <x:c r="I158" s="31" t="str">
        <x:f>IF(OR($A158="",$C158=""),"",COUNTIFS('応募・選考管理'!$B$5:$B$504,$A158,'応募・選考管理'!$E$5:$E$504,$C158,'応募・選考管理'!$G$5:$G$504,"通過"))</x:f>
      </x:c>
      <x:c r="J158" s="31" t="str">
        <x:f>IF(OR($A158="",$C158=""),"",COUNTIFS('応募・選考管理'!$B$5:$B$504,$A158,'応募・選考管理'!$E$5:$E$504,$C158,'応募・選考管理'!$H$5:$H$504,"&lt;&gt;未実施",'応募・選考管理'!$H$5:$H$504,"&lt;&gt;"))</x:f>
      </x:c>
      <x:c r="K158" s="31" t="str">
        <x:f>IF(OR($A158="",$C158=""),"",COUNTIFS('応募・選考管理'!$B$5:$B$504,$A158,'応募・選考管理'!$E$5:$E$504,$C158,'応募・選考管理'!$I$5:$I$504,"&lt;&gt;"))</x:f>
      </x:c>
      <x:c r="L158" s="31" t="str">
        <x:f>IF(OR($A158="",$C158=""),"",COUNTIFS('応募・選考管理'!$B$5:$B$504,$A158,'応募・選考管理'!$E$5:$E$504,$C158,'応募・選考管理'!$J$5:$J$504,"&lt;&gt;"))</x:f>
      </x:c>
      <x:c r="M158" s="31" t="str">
        <x:f>IF(OR($A158="",$C158=""),"",COUNTIFS('応募・選考管理'!$B$5:$B$504,$A158,'応募・選考管理'!$E$5:$E$504,$C158,'応募・選考管理'!$L$5:$L$504,"&lt;&gt;"))</x:f>
      </x:c>
      <x:c r="N158" s="40" t="str">
        <x:f>IFERROR(I158/H158,"")</x:f>
      </x:c>
      <x:c r="O158" s="40" t="str">
        <x:f>IFERROR(K158/J158,"")</x:f>
      </x:c>
      <x:c r="P158" s="40" t="str">
        <x:f>IFERROR(L158/K158,"")</x:f>
      </x:c>
      <x:c r="Q158" s="38" t="str">
        <x:f>IFERROR(G158/M158,"")</x:f>
      </x:c>
      <x:c r="R158" s="31"/>
    </x:row>
    <x:row r="159">
      <x:c r="A159" s="31"/>
      <x:c r="B159" s="31" t="str">
        <x:f>IFERROR(VLOOKUP(A159,'採用計画'!$A$5:$O$204,2,FALSE),"")</x:f>
      </x:c>
      <x:c r="C159" s="31"/>
      <x:c r="D159" s="31"/>
      <x:c r="E159" s="36"/>
      <x:c r="F159" s="36"/>
      <x:c r="G159" s="38"/>
      <x:c r="H159" s="31" t="str">
        <x:f>IF(OR($A159="",$C159=""),"",COUNTIFS('応募・選考管理'!$B$5:$B$504,$A159,'応募・選考管理'!$E$5:$E$504,$C159))</x:f>
      </x:c>
      <x:c r="I159" s="31" t="str">
        <x:f>IF(OR($A159="",$C159=""),"",COUNTIFS('応募・選考管理'!$B$5:$B$504,$A159,'応募・選考管理'!$E$5:$E$504,$C159,'応募・選考管理'!$G$5:$G$504,"通過"))</x:f>
      </x:c>
      <x:c r="J159" s="31" t="str">
        <x:f>IF(OR($A159="",$C159=""),"",COUNTIFS('応募・選考管理'!$B$5:$B$504,$A159,'応募・選考管理'!$E$5:$E$504,$C159,'応募・選考管理'!$H$5:$H$504,"&lt;&gt;未実施",'応募・選考管理'!$H$5:$H$504,"&lt;&gt;"))</x:f>
      </x:c>
      <x:c r="K159" s="31" t="str">
        <x:f>IF(OR($A159="",$C159=""),"",COUNTIFS('応募・選考管理'!$B$5:$B$504,$A159,'応募・選考管理'!$E$5:$E$504,$C159,'応募・選考管理'!$I$5:$I$504,"&lt;&gt;"))</x:f>
      </x:c>
      <x:c r="L159" s="31" t="str">
        <x:f>IF(OR($A159="",$C159=""),"",COUNTIFS('応募・選考管理'!$B$5:$B$504,$A159,'応募・選考管理'!$E$5:$E$504,$C159,'応募・選考管理'!$J$5:$J$504,"&lt;&gt;"))</x:f>
      </x:c>
      <x:c r="M159" s="31" t="str">
        <x:f>IF(OR($A159="",$C159=""),"",COUNTIFS('応募・選考管理'!$B$5:$B$504,$A159,'応募・選考管理'!$E$5:$E$504,$C159,'応募・選考管理'!$L$5:$L$504,"&lt;&gt;"))</x:f>
      </x:c>
      <x:c r="N159" s="40" t="str">
        <x:f>IFERROR(I159/H159,"")</x:f>
      </x:c>
      <x:c r="O159" s="40" t="str">
        <x:f>IFERROR(K159/J159,"")</x:f>
      </x:c>
      <x:c r="P159" s="40" t="str">
        <x:f>IFERROR(L159/K159,"")</x:f>
      </x:c>
      <x:c r="Q159" s="38" t="str">
        <x:f>IFERROR(G159/M159,"")</x:f>
      </x:c>
      <x:c r="R159" s="31"/>
    </x:row>
    <x:row r="160">
      <x:c r="A160" s="31"/>
      <x:c r="B160" s="31" t="str">
        <x:f>IFERROR(VLOOKUP(A160,'採用計画'!$A$5:$O$204,2,FALSE),"")</x:f>
      </x:c>
      <x:c r="C160" s="31"/>
      <x:c r="D160" s="31"/>
      <x:c r="E160" s="36"/>
      <x:c r="F160" s="36"/>
      <x:c r="G160" s="38"/>
      <x:c r="H160" s="31" t="str">
        <x:f>IF(OR($A160="",$C160=""),"",COUNTIFS('応募・選考管理'!$B$5:$B$504,$A160,'応募・選考管理'!$E$5:$E$504,$C160))</x:f>
      </x:c>
      <x:c r="I160" s="31" t="str">
        <x:f>IF(OR($A160="",$C160=""),"",COUNTIFS('応募・選考管理'!$B$5:$B$504,$A160,'応募・選考管理'!$E$5:$E$504,$C160,'応募・選考管理'!$G$5:$G$504,"通過"))</x:f>
      </x:c>
      <x:c r="J160" s="31" t="str">
        <x:f>IF(OR($A160="",$C160=""),"",COUNTIFS('応募・選考管理'!$B$5:$B$504,$A160,'応募・選考管理'!$E$5:$E$504,$C160,'応募・選考管理'!$H$5:$H$504,"&lt;&gt;未実施",'応募・選考管理'!$H$5:$H$504,"&lt;&gt;"))</x:f>
      </x:c>
      <x:c r="K160" s="31" t="str">
        <x:f>IF(OR($A160="",$C160=""),"",COUNTIFS('応募・選考管理'!$B$5:$B$504,$A160,'応募・選考管理'!$E$5:$E$504,$C160,'応募・選考管理'!$I$5:$I$504,"&lt;&gt;"))</x:f>
      </x:c>
      <x:c r="L160" s="31" t="str">
        <x:f>IF(OR($A160="",$C160=""),"",COUNTIFS('応募・選考管理'!$B$5:$B$504,$A160,'応募・選考管理'!$E$5:$E$504,$C160,'応募・選考管理'!$J$5:$J$504,"&lt;&gt;"))</x:f>
      </x:c>
      <x:c r="M160" s="31" t="str">
        <x:f>IF(OR($A160="",$C160=""),"",COUNTIFS('応募・選考管理'!$B$5:$B$504,$A160,'応募・選考管理'!$E$5:$E$504,$C160,'応募・選考管理'!$L$5:$L$504,"&lt;&gt;"))</x:f>
      </x:c>
      <x:c r="N160" s="40" t="str">
        <x:f>IFERROR(I160/H160,"")</x:f>
      </x:c>
      <x:c r="O160" s="40" t="str">
        <x:f>IFERROR(K160/J160,"")</x:f>
      </x:c>
      <x:c r="P160" s="40" t="str">
        <x:f>IFERROR(L160/K160,"")</x:f>
      </x:c>
      <x:c r="Q160" s="38" t="str">
        <x:f>IFERROR(G160/M160,"")</x:f>
      </x:c>
      <x:c r="R160" s="31"/>
    </x:row>
    <x:row r="161">
      <x:c r="A161" s="31"/>
      <x:c r="B161" s="31" t="str">
        <x:f>IFERROR(VLOOKUP(A161,'採用計画'!$A$5:$O$204,2,FALSE),"")</x:f>
      </x:c>
      <x:c r="C161" s="31"/>
      <x:c r="D161" s="31"/>
      <x:c r="E161" s="36"/>
      <x:c r="F161" s="36"/>
      <x:c r="G161" s="38"/>
      <x:c r="H161" s="31" t="str">
        <x:f>IF(OR($A161="",$C161=""),"",COUNTIFS('応募・選考管理'!$B$5:$B$504,$A161,'応募・選考管理'!$E$5:$E$504,$C161))</x:f>
      </x:c>
      <x:c r="I161" s="31" t="str">
        <x:f>IF(OR($A161="",$C161=""),"",COUNTIFS('応募・選考管理'!$B$5:$B$504,$A161,'応募・選考管理'!$E$5:$E$504,$C161,'応募・選考管理'!$G$5:$G$504,"通過"))</x:f>
      </x:c>
      <x:c r="J161" s="31" t="str">
        <x:f>IF(OR($A161="",$C161=""),"",COUNTIFS('応募・選考管理'!$B$5:$B$504,$A161,'応募・選考管理'!$E$5:$E$504,$C161,'応募・選考管理'!$H$5:$H$504,"&lt;&gt;未実施",'応募・選考管理'!$H$5:$H$504,"&lt;&gt;"))</x:f>
      </x:c>
      <x:c r="K161" s="31" t="str">
        <x:f>IF(OR($A161="",$C161=""),"",COUNTIFS('応募・選考管理'!$B$5:$B$504,$A161,'応募・選考管理'!$E$5:$E$504,$C161,'応募・選考管理'!$I$5:$I$504,"&lt;&gt;"))</x:f>
      </x:c>
      <x:c r="L161" s="31" t="str">
        <x:f>IF(OR($A161="",$C161=""),"",COUNTIFS('応募・選考管理'!$B$5:$B$504,$A161,'応募・選考管理'!$E$5:$E$504,$C161,'応募・選考管理'!$J$5:$J$504,"&lt;&gt;"))</x:f>
      </x:c>
      <x:c r="M161" s="31" t="str">
        <x:f>IF(OR($A161="",$C161=""),"",COUNTIFS('応募・選考管理'!$B$5:$B$504,$A161,'応募・選考管理'!$E$5:$E$504,$C161,'応募・選考管理'!$L$5:$L$504,"&lt;&gt;"))</x:f>
      </x:c>
      <x:c r="N161" s="40" t="str">
        <x:f>IFERROR(I161/H161,"")</x:f>
      </x:c>
      <x:c r="O161" s="40" t="str">
        <x:f>IFERROR(K161/J161,"")</x:f>
      </x:c>
      <x:c r="P161" s="40" t="str">
        <x:f>IFERROR(L161/K161,"")</x:f>
      </x:c>
      <x:c r="Q161" s="38" t="str">
        <x:f>IFERROR(G161/M161,"")</x:f>
      </x:c>
      <x:c r="R161" s="31"/>
    </x:row>
    <x:row r="162">
      <x:c r="A162" s="31"/>
      <x:c r="B162" s="31" t="str">
        <x:f>IFERROR(VLOOKUP(A162,'採用計画'!$A$5:$O$204,2,FALSE),"")</x:f>
      </x:c>
      <x:c r="C162" s="31"/>
      <x:c r="D162" s="31"/>
      <x:c r="E162" s="36"/>
      <x:c r="F162" s="36"/>
      <x:c r="G162" s="38"/>
      <x:c r="H162" s="31" t="str">
        <x:f>IF(OR($A162="",$C162=""),"",COUNTIFS('応募・選考管理'!$B$5:$B$504,$A162,'応募・選考管理'!$E$5:$E$504,$C162))</x:f>
      </x:c>
      <x:c r="I162" s="31" t="str">
        <x:f>IF(OR($A162="",$C162=""),"",COUNTIFS('応募・選考管理'!$B$5:$B$504,$A162,'応募・選考管理'!$E$5:$E$504,$C162,'応募・選考管理'!$G$5:$G$504,"通過"))</x:f>
      </x:c>
      <x:c r="J162" s="31" t="str">
        <x:f>IF(OR($A162="",$C162=""),"",COUNTIFS('応募・選考管理'!$B$5:$B$504,$A162,'応募・選考管理'!$E$5:$E$504,$C162,'応募・選考管理'!$H$5:$H$504,"&lt;&gt;未実施",'応募・選考管理'!$H$5:$H$504,"&lt;&gt;"))</x:f>
      </x:c>
      <x:c r="K162" s="31" t="str">
        <x:f>IF(OR($A162="",$C162=""),"",COUNTIFS('応募・選考管理'!$B$5:$B$504,$A162,'応募・選考管理'!$E$5:$E$504,$C162,'応募・選考管理'!$I$5:$I$504,"&lt;&gt;"))</x:f>
      </x:c>
      <x:c r="L162" s="31" t="str">
        <x:f>IF(OR($A162="",$C162=""),"",COUNTIFS('応募・選考管理'!$B$5:$B$504,$A162,'応募・選考管理'!$E$5:$E$504,$C162,'応募・選考管理'!$J$5:$J$504,"&lt;&gt;"))</x:f>
      </x:c>
      <x:c r="M162" s="31" t="str">
        <x:f>IF(OR($A162="",$C162=""),"",COUNTIFS('応募・選考管理'!$B$5:$B$504,$A162,'応募・選考管理'!$E$5:$E$504,$C162,'応募・選考管理'!$L$5:$L$504,"&lt;&gt;"))</x:f>
      </x:c>
      <x:c r="N162" s="40" t="str">
        <x:f>IFERROR(I162/H162,"")</x:f>
      </x:c>
      <x:c r="O162" s="40" t="str">
        <x:f>IFERROR(K162/J162,"")</x:f>
      </x:c>
      <x:c r="P162" s="40" t="str">
        <x:f>IFERROR(L162/K162,"")</x:f>
      </x:c>
      <x:c r="Q162" s="38" t="str">
        <x:f>IFERROR(G162/M162,"")</x:f>
      </x:c>
      <x:c r="R162" s="31"/>
    </x:row>
    <x:row r="163">
      <x:c r="A163" s="31"/>
      <x:c r="B163" s="31" t="str">
        <x:f>IFERROR(VLOOKUP(A163,'採用計画'!$A$5:$O$204,2,FALSE),"")</x:f>
      </x:c>
      <x:c r="C163" s="31"/>
      <x:c r="D163" s="31"/>
      <x:c r="E163" s="36"/>
      <x:c r="F163" s="36"/>
      <x:c r="G163" s="38"/>
      <x:c r="H163" s="31" t="str">
        <x:f>IF(OR($A163="",$C163=""),"",COUNTIFS('応募・選考管理'!$B$5:$B$504,$A163,'応募・選考管理'!$E$5:$E$504,$C163))</x:f>
      </x:c>
      <x:c r="I163" s="31" t="str">
        <x:f>IF(OR($A163="",$C163=""),"",COUNTIFS('応募・選考管理'!$B$5:$B$504,$A163,'応募・選考管理'!$E$5:$E$504,$C163,'応募・選考管理'!$G$5:$G$504,"通過"))</x:f>
      </x:c>
      <x:c r="J163" s="31" t="str">
        <x:f>IF(OR($A163="",$C163=""),"",COUNTIFS('応募・選考管理'!$B$5:$B$504,$A163,'応募・選考管理'!$E$5:$E$504,$C163,'応募・選考管理'!$H$5:$H$504,"&lt;&gt;未実施",'応募・選考管理'!$H$5:$H$504,"&lt;&gt;"))</x:f>
      </x:c>
      <x:c r="K163" s="31" t="str">
        <x:f>IF(OR($A163="",$C163=""),"",COUNTIFS('応募・選考管理'!$B$5:$B$504,$A163,'応募・選考管理'!$E$5:$E$504,$C163,'応募・選考管理'!$I$5:$I$504,"&lt;&gt;"))</x:f>
      </x:c>
      <x:c r="L163" s="31" t="str">
        <x:f>IF(OR($A163="",$C163=""),"",COUNTIFS('応募・選考管理'!$B$5:$B$504,$A163,'応募・選考管理'!$E$5:$E$504,$C163,'応募・選考管理'!$J$5:$J$504,"&lt;&gt;"))</x:f>
      </x:c>
      <x:c r="M163" s="31" t="str">
        <x:f>IF(OR($A163="",$C163=""),"",COUNTIFS('応募・選考管理'!$B$5:$B$504,$A163,'応募・選考管理'!$E$5:$E$504,$C163,'応募・選考管理'!$L$5:$L$504,"&lt;&gt;"))</x:f>
      </x:c>
      <x:c r="N163" s="40" t="str">
        <x:f>IFERROR(I163/H163,"")</x:f>
      </x:c>
      <x:c r="O163" s="40" t="str">
        <x:f>IFERROR(K163/J163,"")</x:f>
      </x:c>
      <x:c r="P163" s="40" t="str">
        <x:f>IFERROR(L163/K163,"")</x:f>
      </x:c>
      <x:c r="Q163" s="38" t="str">
        <x:f>IFERROR(G163/M163,"")</x:f>
      </x:c>
      <x:c r="R163" s="31"/>
    </x:row>
    <x:row r="164">
      <x:c r="A164" s="31"/>
      <x:c r="B164" s="31" t="str">
        <x:f>IFERROR(VLOOKUP(A164,'採用計画'!$A$5:$O$204,2,FALSE),"")</x:f>
      </x:c>
      <x:c r="C164" s="31"/>
      <x:c r="D164" s="31"/>
      <x:c r="E164" s="36"/>
      <x:c r="F164" s="36"/>
      <x:c r="G164" s="38"/>
      <x:c r="H164" s="31" t="str">
        <x:f>IF(OR($A164="",$C164=""),"",COUNTIFS('応募・選考管理'!$B$5:$B$504,$A164,'応募・選考管理'!$E$5:$E$504,$C164))</x:f>
      </x:c>
      <x:c r="I164" s="31" t="str">
        <x:f>IF(OR($A164="",$C164=""),"",COUNTIFS('応募・選考管理'!$B$5:$B$504,$A164,'応募・選考管理'!$E$5:$E$504,$C164,'応募・選考管理'!$G$5:$G$504,"通過"))</x:f>
      </x:c>
      <x:c r="J164" s="31" t="str">
        <x:f>IF(OR($A164="",$C164=""),"",COUNTIFS('応募・選考管理'!$B$5:$B$504,$A164,'応募・選考管理'!$E$5:$E$504,$C164,'応募・選考管理'!$H$5:$H$504,"&lt;&gt;未実施",'応募・選考管理'!$H$5:$H$504,"&lt;&gt;"))</x:f>
      </x:c>
      <x:c r="K164" s="31" t="str">
        <x:f>IF(OR($A164="",$C164=""),"",COUNTIFS('応募・選考管理'!$B$5:$B$504,$A164,'応募・選考管理'!$E$5:$E$504,$C164,'応募・選考管理'!$I$5:$I$504,"&lt;&gt;"))</x:f>
      </x:c>
      <x:c r="L164" s="31" t="str">
        <x:f>IF(OR($A164="",$C164=""),"",COUNTIFS('応募・選考管理'!$B$5:$B$504,$A164,'応募・選考管理'!$E$5:$E$504,$C164,'応募・選考管理'!$J$5:$J$504,"&lt;&gt;"))</x:f>
      </x:c>
      <x:c r="M164" s="31" t="str">
        <x:f>IF(OR($A164="",$C164=""),"",COUNTIFS('応募・選考管理'!$B$5:$B$504,$A164,'応募・選考管理'!$E$5:$E$504,$C164,'応募・選考管理'!$L$5:$L$504,"&lt;&gt;"))</x:f>
      </x:c>
      <x:c r="N164" s="40" t="str">
        <x:f>IFERROR(I164/H164,"")</x:f>
      </x:c>
      <x:c r="O164" s="40" t="str">
        <x:f>IFERROR(K164/J164,"")</x:f>
      </x:c>
      <x:c r="P164" s="40" t="str">
        <x:f>IFERROR(L164/K164,"")</x:f>
      </x:c>
      <x:c r="Q164" s="38" t="str">
        <x:f>IFERROR(G164/M164,"")</x:f>
      </x:c>
      <x:c r="R164" s="31"/>
    </x:row>
    <x:row r="165">
      <x:c r="A165" s="31"/>
      <x:c r="B165" s="31" t="str">
        <x:f>IFERROR(VLOOKUP(A165,'採用計画'!$A$5:$O$204,2,FALSE),"")</x:f>
      </x:c>
      <x:c r="C165" s="31"/>
      <x:c r="D165" s="31"/>
      <x:c r="E165" s="36"/>
      <x:c r="F165" s="36"/>
      <x:c r="G165" s="38"/>
      <x:c r="H165" s="31" t="str">
        <x:f>IF(OR($A165="",$C165=""),"",COUNTIFS('応募・選考管理'!$B$5:$B$504,$A165,'応募・選考管理'!$E$5:$E$504,$C165))</x:f>
      </x:c>
      <x:c r="I165" s="31" t="str">
        <x:f>IF(OR($A165="",$C165=""),"",COUNTIFS('応募・選考管理'!$B$5:$B$504,$A165,'応募・選考管理'!$E$5:$E$504,$C165,'応募・選考管理'!$G$5:$G$504,"通過"))</x:f>
      </x:c>
      <x:c r="J165" s="31" t="str">
        <x:f>IF(OR($A165="",$C165=""),"",COUNTIFS('応募・選考管理'!$B$5:$B$504,$A165,'応募・選考管理'!$E$5:$E$504,$C165,'応募・選考管理'!$H$5:$H$504,"&lt;&gt;未実施",'応募・選考管理'!$H$5:$H$504,"&lt;&gt;"))</x:f>
      </x:c>
      <x:c r="K165" s="31" t="str">
        <x:f>IF(OR($A165="",$C165=""),"",COUNTIFS('応募・選考管理'!$B$5:$B$504,$A165,'応募・選考管理'!$E$5:$E$504,$C165,'応募・選考管理'!$I$5:$I$504,"&lt;&gt;"))</x:f>
      </x:c>
      <x:c r="L165" s="31" t="str">
        <x:f>IF(OR($A165="",$C165=""),"",COUNTIFS('応募・選考管理'!$B$5:$B$504,$A165,'応募・選考管理'!$E$5:$E$504,$C165,'応募・選考管理'!$J$5:$J$504,"&lt;&gt;"))</x:f>
      </x:c>
      <x:c r="M165" s="31" t="str">
        <x:f>IF(OR($A165="",$C165=""),"",COUNTIFS('応募・選考管理'!$B$5:$B$504,$A165,'応募・選考管理'!$E$5:$E$504,$C165,'応募・選考管理'!$L$5:$L$504,"&lt;&gt;"))</x:f>
      </x:c>
      <x:c r="N165" s="40" t="str">
        <x:f>IFERROR(I165/H165,"")</x:f>
      </x:c>
      <x:c r="O165" s="40" t="str">
        <x:f>IFERROR(K165/J165,"")</x:f>
      </x:c>
      <x:c r="P165" s="40" t="str">
        <x:f>IFERROR(L165/K165,"")</x:f>
      </x:c>
      <x:c r="Q165" s="38" t="str">
        <x:f>IFERROR(G165/M165,"")</x:f>
      </x:c>
      <x:c r="R165" s="31"/>
    </x:row>
    <x:row r="166">
      <x:c r="A166" s="31"/>
      <x:c r="B166" s="31" t="str">
        <x:f>IFERROR(VLOOKUP(A166,'採用計画'!$A$5:$O$204,2,FALSE),"")</x:f>
      </x:c>
      <x:c r="C166" s="31"/>
      <x:c r="D166" s="31"/>
      <x:c r="E166" s="36"/>
      <x:c r="F166" s="36"/>
      <x:c r="G166" s="38"/>
      <x:c r="H166" s="31" t="str">
        <x:f>IF(OR($A166="",$C166=""),"",COUNTIFS('応募・選考管理'!$B$5:$B$504,$A166,'応募・選考管理'!$E$5:$E$504,$C166))</x:f>
      </x:c>
      <x:c r="I166" s="31" t="str">
        <x:f>IF(OR($A166="",$C166=""),"",COUNTIFS('応募・選考管理'!$B$5:$B$504,$A166,'応募・選考管理'!$E$5:$E$504,$C166,'応募・選考管理'!$G$5:$G$504,"通過"))</x:f>
      </x:c>
      <x:c r="J166" s="31" t="str">
        <x:f>IF(OR($A166="",$C166=""),"",COUNTIFS('応募・選考管理'!$B$5:$B$504,$A166,'応募・選考管理'!$E$5:$E$504,$C166,'応募・選考管理'!$H$5:$H$504,"&lt;&gt;未実施",'応募・選考管理'!$H$5:$H$504,"&lt;&gt;"))</x:f>
      </x:c>
      <x:c r="K166" s="31" t="str">
        <x:f>IF(OR($A166="",$C166=""),"",COUNTIFS('応募・選考管理'!$B$5:$B$504,$A166,'応募・選考管理'!$E$5:$E$504,$C166,'応募・選考管理'!$I$5:$I$504,"&lt;&gt;"))</x:f>
      </x:c>
      <x:c r="L166" s="31" t="str">
        <x:f>IF(OR($A166="",$C166=""),"",COUNTIFS('応募・選考管理'!$B$5:$B$504,$A166,'応募・選考管理'!$E$5:$E$504,$C166,'応募・選考管理'!$J$5:$J$504,"&lt;&gt;"))</x:f>
      </x:c>
      <x:c r="M166" s="31" t="str">
        <x:f>IF(OR($A166="",$C166=""),"",COUNTIFS('応募・選考管理'!$B$5:$B$504,$A166,'応募・選考管理'!$E$5:$E$504,$C166,'応募・選考管理'!$L$5:$L$504,"&lt;&gt;"))</x:f>
      </x:c>
      <x:c r="N166" s="40" t="str">
        <x:f>IFERROR(I166/H166,"")</x:f>
      </x:c>
      <x:c r="O166" s="40" t="str">
        <x:f>IFERROR(K166/J166,"")</x:f>
      </x:c>
      <x:c r="P166" s="40" t="str">
        <x:f>IFERROR(L166/K166,"")</x:f>
      </x:c>
      <x:c r="Q166" s="38" t="str">
        <x:f>IFERROR(G166/M166,"")</x:f>
      </x:c>
      <x:c r="R166" s="31"/>
    </x:row>
    <x:row r="167">
      <x:c r="A167" s="31"/>
      <x:c r="B167" s="31" t="str">
        <x:f>IFERROR(VLOOKUP(A167,'採用計画'!$A$5:$O$204,2,FALSE),"")</x:f>
      </x:c>
      <x:c r="C167" s="31"/>
      <x:c r="D167" s="31"/>
      <x:c r="E167" s="36"/>
      <x:c r="F167" s="36"/>
      <x:c r="G167" s="38"/>
      <x:c r="H167" s="31" t="str">
        <x:f>IF(OR($A167="",$C167=""),"",COUNTIFS('応募・選考管理'!$B$5:$B$504,$A167,'応募・選考管理'!$E$5:$E$504,$C167))</x:f>
      </x:c>
      <x:c r="I167" s="31" t="str">
        <x:f>IF(OR($A167="",$C167=""),"",COUNTIFS('応募・選考管理'!$B$5:$B$504,$A167,'応募・選考管理'!$E$5:$E$504,$C167,'応募・選考管理'!$G$5:$G$504,"通過"))</x:f>
      </x:c>
      <x:c r="J167" s="31" t="str">
        <x:f>IF(OR($A167="",$C167=""),"",COUNTIFS('応募・選考管理'!$B$5:$B$504,$A167,'応募・選考管理'!$E$5:$E$504,$C167,'応募・選考管理'!$H$5:$H$504,"&lt;&gt;未実施",'応募・選考管理'!$H$5:$H$504,"&lt;&gt;"))</x:f>
      </x:c>
      <x:c r="K167" s="31" t="str">
        <x:f>IF(OR($A167="",$C167=""),"",COUNTIFS('応募・選考管理'!$B$5:$B$504,$A167,'応募・選考管理'!$E$5:$E$504,$C167,'応募・選考管理'!$I$5:$I$504,"&lt;&gt;"))</x:f>
      </x:c>
      <x:c r="L167" s="31" t="str">
        <x:f>IF(OR($A167="",$C167=""),"",COUNTIFS('応募・選考管理'!$B$5:$B$504,$A167,'応募・選考管理'!$E$5:$E$504,$C167,'応募・選考管理'!$J$5:$J$504,"&lt;&gt;"))</x:f>
      </x:c>
      <x:c r="M167" s="31" t="str">
        <x:f>IF(OR($A167="",$C167=""),"",COUNTIFS('応募・選考管理'!$B$5:$B$504,$A167,'応募・選考管理'!$E$5:$E$504,$C167,'応募・選考管理'!$L$5:$L$504,"&lt;&gt;"))</x:f>
      </x:c>
      <x:c r="N167" s="40" t="str">
        <x:f>IFERROR(I167/H167,"")</x:f>
      </x:c>
      <x:c r="O167" s="40" t="str">
        <x:f>IFERROR(K167/J167,"")</x:f>
      </x:c>
      <x:c r="P167" s="40" t="str">
        <x:f>IFERROR(L167/K167,"")</x:f>
      </x:c>
      <x:c r="Q167" s="38" t="str">
        <x:f>IFERROR(G167/M167,"")</x:f>
      </x:c>
      <x:c r="R167" s="31"/>
    </x:row>
    <x:row r="168">
      <x:c r="A168" s="31"/>
      <x:c r="B168" s="31" t="str">
        <x:f>IFERROR(VLOOKUP(A168,'採用計画'!$A$5:$O$204,2,FALSE),"")</x:f>
      </x:c>
      <x:c r="C168" s="31"/>
      <x:c r="D168" s="31"/>
      <x:c r="E168" s="36"/>
      <x:c r="F168" s="36"/>
      <x:c r="G168" s="38"/>
      <x:c r="H168" s="31" t="str">
        <x:f>IF(OR($A168="",$C168=""),"",COUNTIFS('応募・選考管理'!$B$5:$B$504,$A168,'応募・選考管理'!$E$5:$E$504,$C168))</x:f>
      </x:c>
      <x:c r="I168" s="31" t="str">
        <x:f>IF(OR($A168="",$C168=""),"",COUNTIFS('応募・選考管理'!$B$5:$B$504,$A168,'応募・選考管理'!$E$5:$E$504,$C168,'応募・選考管理'!$G$5:$G$504,"通過"))</x:f>
      </x:c>
      <x:c r="J168" s="31" t="str">
        <x:f>IF(OR($A168="",$C168=""),"",COUNTIFS('応募・選考管理'!$B$5:$B$504,$A168,'応募・選考管理'!$E$5:$E$504,$C168,'応募・選考管理'!$H$5:$H$504,"&lt;&gt;未実施",'応募・選考管理'!$H$5:$H$504,"&lt;&gt;"))</x:f>
      </x:c>
      <x:c r="K168" s="31" t="str">
        <x:f>IF(OR($A168="",$C168=""),"",COUNTIFS('応募・選考管理'!$B$5:$B$504,$A168,'応募・選考管理'!$E$5:$E$504,$C168,'応募・選考管理'!$I$5:$I$504,"&lt;&gt;"))</x:f>
      </x:c>
      <x:c r="L168" s="31" t="str">
        <x:f>IF(OR($A168="",$C168=""),"",COUNTIFS('応募・選考管理'!$B$5:$B$504,$A168,'応募・選考管理'!$E$5:$E$504,$C168,'応募・選考管理'!$J$5:$J$504,"&lt;&gt;"))</x:f>
      </x:c>
      <x:c r="M168" s="31" t="str">
        <x:f>IF(OR($A168="",$C168=""),"",COUNTIFS('応募・選考管理'!$B$5:$B$504,$A168,'応募・選考管理'!$E$5:$E$504,$C168,'応募・選考管理'!$L$5:$L$504,"&lt;&gt;"))</x:f>
      </x:c>
      <x:c r="N168" s="40" t="str">
        <x:f>IFERROR(I168/H168,"")</x:f>
      </x:c>
      <x:c r="O168" s="40" t="str">
        <x:f>IFERROR(K168/J168,"")</x:f>
      </x:c>
      <x:c r="P168" s="40" t="str">
        <x:f>IFERROR(L168/K168,"")</x:f>
      </x:c>
      <x:c r="Q168" s="38" t="str">
        <x:f>IFERROR(G168/M168,"")</x:f>
      </x:c>
      <x:c r="R168" s="31"/>
    </x:row>
    <x:row r="169">
      <x:c r="A169" s="31"/>
      <x:c r="B169" s="31" t="str">
        <x:f>IFERROR(VLOOKUP(A169,'採用計画'!$A$5:$O$204,2,FALSE),"")</x:f>
      </x:c>
      <x:c r="C169" s="31"/>
      <x:c r="D169" s="31"/>
      <x:c r="E169" s="36"/>
      <x:c r="F169" s="36"/>
      <x:c r="G169" s="38"/>
      <x:c r="H169" s="31" t="str">
        <x:f>IF(OR($A169="",$C169=""),"",COUNTIFS('応募・選考管理'!$B$5:$B$504,$A169,'応募・選考管理'!$E$5:$E$504,$C169))</x:f>
      </x:c>
      <x:c r="I169" s="31" t="str">
        <x:f>IF(OR($A169="",$C169=""),"",COUNTIFS('応募・選考管理'!$B$5:$B$504,$A169,'応募・選考管理'!$E$5:$E$504,$C169,'応募・選考管理'!$G$5:$G$504,"通過"))</x:f>
      </x:c>
      <x:c r="J169" s="31" t="str">
        <x:f>IF(OR($A169="",$C169=""),"",COUNTIFS('応募・選考管理'!$B$5:$B$504,$A169,'応募・選考管理'!$E$5:$E$504,$C169,'応募・選考管理'!$H$5:$H$504,"&lt;&gt;未実施",'応募・選考管理'!$H$5:$H$504,"&lt;&gt;"))</x:f>
      </x:c>
      <x:c r="K169" s="31" t="str">
        <x:f>IF(OR($A169="",$C169=""),"",COUNTIFS('応募・選考管理'!$B$5:$B$504,$A169,'応募・選考管理'!$E$5:$E$504,$C169,'応募・選考管理'!$I$5:$I$504,"&lt;&gt;"))</x:f>
      </x:c>
      <x:c r="L169" s="31" t="str">
        <x:f>IF(OR($A169="",$C169=""),"",COUNTIFS('応募・選考管理'!$B$5:$B$504,$A169,'応募・選考管理'!$E$5:$E$504,$C169,'応募・選考管理'!$J$5:$J$504,"&lt;&gt;"))</x:f>
      </x:c>
      <x:c r="M169" s="31" t="str">
        <x:f>IF(OR($A169="",$C169=""),"",COUNTIFS('応募・選考管理'!$B$5:$B$504,$A169,'応募・選考管理'!$E$5:$E$504,$C169,'応募・選考管理'!$L$5:$L$504,"&lt;&gt;"))</x:f>
      </x:c>
      <x:c r="N169" s="40" t="str">
        <x:f>IFERROR(I169/H169,"")</x:f>
      </x:c>
      <x:c r="O169" s="40" t="str">
        <x:f>IFERROR(K169/J169,"")</x:f>
      </x:c>
      <x:c r="P169" s="40" t="str">
        <x:f>IFERROR(L169/K169,"")</x:f>
      </x:c>
      <x:c r="Q169" s="38" t="str">
        <x:f>IFERROR(G169/M169,"")</x:f>
      </x:c>
      <x:c r="R169" s="31"/>
    </x:row>
    <x:row r="170">
      <x:c r="A170" s="31"/>
      <x:c r="B170" s="31" t="str">
        <x:f>IFERROR(VLOOKUP(A170,'採用計画'!$A$5:$O$204,2,FALSE),"")</x:f>
      </x:c>
      <x:c r="C170" s="31"/>
      <x:c r="D170" s="31"/>
      <x:c r="E170" s="36"/>
      <x:c r="F170" s="36"/>
      <x:c r="G170" s="38"/>
      <x:c r="H170" s="31" t="str">
        <x:f>IF(OR($A170="",$C170=""),"",COUNTIFS('応募・選考管理'!$B$5:$B$504,$A170,'応募・選考管理'!$E$5:$E$504,$C170))</x:f>
      </x:c>
      <x:c r="I170" s="31" t="str">
        <x:f>IF(OR($A170="",$C170=""),"",COUNTIFS('応募・選考管理'!$B$5:$B$504,$A170,'応募・選考管理'!$E$5:$E$504,$C170,'応募・選考管理'!$G$5:$G$504,"通過"))</x:f>
      </x:c>
      <x:c r="J170" s="31" t="str">
        <x:f>IF(OR($A170="",$C170=""),"",COUNTIFS('応募・選考管理'!$B$5:$B$504,$A170,'応募・選考管理'!$E$5:$E$504,$C170,'応募・選考管理'!$H$5:$H$504,"&lt;&gt;未実施",'応募・選考管理'!$H$5:$H$504,"&lt;&gt;"))</x:f>
      </x:c>
      <x:c r="K170" s="31" t="str">
        <x:f>IF(OR($A170="",$C170=""),"",COUNTIFS('応募・選考管理'!$B$5:$B$504,$A170,'応募・選考管理'!$E$5:$E$504,$C170,'応募・選考管理'!$I$5:$I$504,"&lt;&gt;"))</x:f>
      </x:c>
      <x:c r="L170" s="31" t="str">
        <x:f>IF(OR($A170="",$C170=""),"",COUNTIFS('応募・選考管理'!$B$5:$B$504,$A170,'応募・選考管理'!$E$5:$E$504,$C170,'応募・選考管理'!$J$5:$J$504,"&lt;&gt;"))</x:f>
      </x:c>
      <x:c r="M170" s="31" t="str">
        <x:f>IF(OR($A170="",$C170=""),"",COUNTIFS('応募・選考管理'!$B$5:$B$504,$A170,'応募・選考管理'!$E$5:$E$504,$C170,'応募・選考管理'!$L$5:$L$504,"&lt;&gt;"))</x:f>
      </x:c>
      <x:c r="N170" s="40" t="str">
        <x:f>IFERROR(I170/H170,"")</x:f>
      </x:c>
      <x:c r="O170" s="40" t="str">
        <x:f>IFERROR(K170/J170,"")</x:f>
      </x:c>
      <x:c r="P170" s="40" t="str">
        <x:f>IFERROR(L170/K170,"")</x:f>
      </x:c>
      <x:c r="Q170" s="38" t="str">
        <x:f>IFERROR(G170/M170,"")</x:f>
      </x:c>
      <x:c r="R170" s="31"/>
    </x:row>
    <x:row r="171">
      <x:c r="A171" s="31"/>
      <x:c r="B171" s="31" t="str">
        <x:f>IFERROR(VLOOKUP(A171,'採用計画'!$A$5:$O$204,2,FALSE),"")</x:f>
      </x:c>
      <x:c r="C171" s="31"/>
      <x:c r="D171" s="31"/>
      <x:c r="E171" s="36"/>
      <x:c r="F171" s="36"/>
      <x:c r="G171" s="38"/>
      <x:c r="H171" s="31" t="str">
        <x:f>IF(OR($A171="",$C171=""),"",COUNTIFS('応募・選考管理'!$B$5:$B$504,$A171,'応募・選考管理'!$E$5:$E$504,$C171))</x:f>
      </x:c>
      <x:c r="I171" s="31" t="str">
        <x:f>IF(OR($A171="",$C171=""),"",COUNTIFS('応募・選考管理'!$B$5:$B$504,$A171,'応募・選考管理'!$E$5:$E$504,$C171,'応募・選考管理'!$G$5:$G$504,"通過"))</x:f>
      </x:c>
      <x:c r="J171" s="31" t="str">
        <x:f>IF(OR($A171="",$C171=""),"",COUNTIFS('応募・選考管理'!$B$5:$B$504,$A171,'応募・選考管理'!$E$5:$E$504,$C171,'応募・選考管理'!$H$5:$H$504,"&lt;&gt;未実施",'応募・選考管理'!$H$5:$H$504,"&lt;&gt;"))</x:f>
      </x:c>
      <x:c r="K171" s="31" t="str">
        <x:f>IF(OR($A171="",$C171=""),"",COUNTIFS('応募・選考管理'!$B$5:$B$504,$A171,'応募・選考管理'!$E$5:$E$504,$C171,'応募・選考管理'!$I$5:$I$504,"&lt;&gt;"))</x:f>
      </x:c>
      <x:c r="L171" s="31" t="str">
        <x:f>IF(OR($A171="",$C171=""),"",COUNTIFS('応募・選考管理'!$B$5:$B$504,$A171,'応募・選考管理'!$E$5:$E$504,$C171,'応募・選考管理'!$J$5:$J$504,"&lt;&gt;"))</x:f>
      </x:c>
      <x:c r="M171" s="31" t="str">
        <x:f>IF(OR($A171="",$C171=""),"",COUNTIFS('応募・選考管理'!$B$5:$B$504,$A171,'応募・選考管理'!$E$5:$E$504,$C171,'応募・選考管理'!$L$5:$L$504,"&lt;&gt;"))</x:f>
      </x:c>
      <x:c r="N171" s="40" t="str">
        <x:f>IFERROR(I171/H171,"")</x:f>
      </x:c>
      <x:c r="O171" s="40" t="str">
        <x:f>IFERROR(K171/J171,"")</x:f>
      </x:c>
      <x:c r="P171" s="40" t="str">
        <x:f>IFERROR(L171/K171,"")</x:f>
      </x:c>
      <x:c r="Q171" s="38" t="str">
        <x:f>IFERROR(G171/M171,"")</x:f>
      </x:c>
      <x:c r="R171" s="31"/>
    </x:row>
    <x:row r="172">
      <x:c r="A172" s="31"/>
      <x:c r="B172" s="31" t="str">
        <x:f>IFERROR(VLOOKUP(A172,'採用計画'!$A$5:$O$204,2,FALSE),"")</x:f>
      </x:c>
      <x:c r="C172" s="31"/>
      <x:c r="D172" s="31"/>
      <x:c r="E172" s="36"/>
      <x:c r="F172" s="36"/>
      <x:c r="G172" s="38"/>
      <x:c r="H172" s="31" t="str">
        <x:f>IF(OR($A172="",$C172=""),"",COUNTIFS('応募・選考管理'!$B$5:$B$504,$A172,'応募・選考管理'!$E$5:$E$504,$C172))</x:f>
      </x:c>
      <x:c r="I172" s="31" t="str">
        <x:f>IF(OR($A172="",$C172=""),"",COUNTIFS('応募・選考管理'!$B$5:$B$504,$A172,'応募・選考管理'!$E$5:$E$504,$C172,'応募・選考管理'!$G$5:$G$504,"通過"))</x:f>
      </x:c>
      <x:c r="J172" s="31" t="str">
        <x:f>IF(OR($A172="",$C172=""),"",COUNTIFS('応募・選考管理'!$B$5:$B$504,$A172,'応募・選考管理'!$E$5:$E$504,$C172,'応募・選考管理'!$H$5:$H$504,"&lt;&gt;未実施",'応募・選考管理'!$H$5:$H$504,"&lt;&gt;"))</x:f>
      </x:c>
      <x:c r="K172" s="31" t="str">
        <x:f>IF(OR($A172="",$C172=""),"",COUNTIFS('応募・選考管理'!$B$5:$B$504,$A172,'応募・選考管理'!$E$5:$E$504,$C172,'応募・選考管理'!$I$5:$I$504,"&lt;&gt;"))</x:f>
      </x:c>
      <x:c r="L172" s="31" t="str">
        <x:f>IF(OR($A172="",$C172=""),"",COUNTIFS('応募・選考管理'!$B$5:$B$504,$A172,'応募・選考管理'!$E$5:$E$504,$C172,'応募・選考管理'!$J$5:$J$504,"&lt;&gt;"))</x:f>
      </x:c>
      <x:c r="M172" s="31" t="str">
        <x:f>IF(OR($A172="",$C172=""),"",COUNTIFS('応募・選考管理'!$B$5:$B$504,$A172,'応募・選考管理'!$E$5:$E$504,$C172,'応募・選考管理'!$L$5:$L$504,"&lt;&gt;"))</x:f>
      </x:c>
      <x:c r="N172" s="40" t="str">
        <x:f>IFERROR(I172/H172,"")</x:f>
      </x:c>
      <x:c r="O172" s="40" t="str">
        <x:f>IFERROR(K172/J172,"")</x:f>
      </x:c>
      <x:c r="P172" s="40" t="str">
        <x:f>IFERROR(L172/K172,"")</x:f>
      </x:c>
      <x:c r="Q172" s="38" t="str">
        <x:f>IFERROR(G172/M172,"")</x:f>
      </x:c>
      <x:c r="R172" s="31"/>
    </x:row>
    <x:row r="173">
      <x:c r="A173" s="31"/>
      <x:c r="B173" s="31" t="str">
        <x:f>IFERROR(VLOOKUP(A173,'採用計画'!$A$5:$O$204,2,FALSE),"")</x:f>
      </x:c>
      <x:c r="C173" s="31"/>
      <x:c r="D173" s="31"/>
      <x:c r="E173" s="36"/>
      <x:c r="F173" s="36"/>
      <x:c r="G173" s="38"/>
      <x:c r="H173" s="31" t="str">
        <x:f>IF(OR($A173="",$C173=""),"",COUNTIFS('応募・選考管理'!$B$5:$B$504,$A173,'応募・選考管理'!$E$5:$E$504,$C173))</x:f>
      </x:c>
      <x:c r="I173" s="31" t="str">
        <x:f>IF(OR($A173="",$C173=""),"",COUNTIFS('応募・選考管理'!$B$5:$B$504,$A173,'応募・選考管理'!$E$5:$E$504,$C173,'応募・選考管理'!$G$5:$G$504,"通過"))</x:f>
      </x:c>
      <x:c r="J173" s="31" t="str">
        <x:f>IF(OR($A173="",$C173=""),"",COUNTIFS('応募・選考管理'!$B$5:$B$504,$A173,'応募・選考管理'!$E$5:$E$504,$C173,'応募・選考管理'!$H$5:$H$504,"&lt;&gt;未実施",'応募・選考管理'!$H$5:$H$504,"&lt;&gt;"))</x:f>
      </x:c>
      <x:c r="K173" s="31" t="str">
        <x:f>IF(OR($A173="",$C173=""),"",COUNTIFS('応募・選考管理'!$B$5:$B$504,$A173,'応募・選考管理'!$E$5:$E$504,$C173,'応募・選考管理'!$I$5:$I$504,"&lt;&gt;"))</x:f>
      </x:c>
      <x:c r="L173" s="31" t="str">
        <x:f>IF(OR($A173="",$C173=""),"",COUNTIFS('応募・選考管理'!$B$5:$B$504,$A173,'応募・選考管理'!$E$5:$E$504,$C173,'応募・選考管理'!$J$5:$J$504,"&lt;&gt;"))</x:f>
      </x:c>
      <x:c r="M173" s="31" t="str">
        <x:f>IF(OR($A173="",$C173=""),"",COUNTIFS('応募・選考管理'!$B$5:$B$504,$A173,'応募・選考管理'!$E$5:$E$504,$C173,'応募・選考管理'!$L$5:$L$504,"&lt;&gt;"))</x:f>
      </x:c>
      <x:c r="N173" s="40" t="str">
        <x:f>IFERROR(I173/H173,"")</x:f>
      </x:c>
      <x:c r="O173" s="40" t="str">
        <x:f>IFERROR(K173/J173,"")</x:f>
      </x:c>
      <x:c r="P173" s="40" t="str">
        <x:f>IFERROR(L173/K173,"")</x:f>
      </x:c>
      <x:c r="Q173" s="38" t="str">
        <x:f>IFERROR(G173/M173,"")</x:f>
      </x:c>
      <x:c r="R173" s="31"/>
    </x:row>
    <x:row r="174">
      <x:c r="A174" s="31"/>
      <x:c r="B174" s="31" t="str">
        <x:f>IFERROR(VLOOKUP(A174,'採用計画'!$A$5:$O$204,2,FALSE),"")</x:f>
      </x:c>
      <x:c r="C174" s="31"/>
      <x:c r="D174" s="31"/>
      <x:c r="E174" s="36"/>
      <x:c r="F174" s="36"/>
      <x:c r="G174" s="38"/>
      <x:c r="H174" s="31" t="str">
        <x:f>IF(OR($A174="",$C174=""),"",COUNTIFS('応募・選考管理'!$B$5:$B$504,$A174,'応募・選考管理'!$E$5:$E$504,$C174))</x:f>
      </x:c>
      <x:c r="I174" s="31" t="str">
        <x:f>IF(OR($A174="",$C174=""),"",COUNTIFS('応募・選考管理'!$B$5:$B$504,$A174,'応募・選考管理'!$E$5:$E$504,$C174,'応募・選考管理'!$G$5:$G$504,"通過"))</x:f>
      </x:c>
      <x:c r="J174" s="31" t="str">
        <x:f>IF(OR($A174="",$C174=""),"",COUNTIFS('応募・選考管理'!$B$5:$B$504,$A174,'応募・選考管理'!$E$5:$E$504,$C174,'応募・選考管理'!$H$5:$H$504,"&lt;&gt;未実施",'応募・選考管理'!$H$5:$H$504,"&lt;&gt;"))</x:f>
      </x:c>
      <x:c r="K174" s="31" t="str">
        <x:f>IF(OR($A174="",$C174=""),"",COUNTIFS('応募・選考管理'!$B$5:$B$504,$A174,'応募・選考管理'!$E$5:$E$504,$C174,'応募・選考管理'!$I$5:$I$504,"&lt;&gt;"))</x:f>
      </x:c>
      <x:c r="L174" s="31" t="str">
        <x:f>IF(OR($A174="",$C174=""),"",COUNTIFS('応募・選考管理'!$B$5:$B$504,$A174,'応募・選考管理'!$E$5:$E$504,$C174,'応募・選考管理'!$J$5:$J$504,"&lt;&gt;"))</x:f>
      </x:c>
      <x:c r="M174" s="31" t="str">
        <x:f>IF(OR($A174="",$C174=""),"",COUNTIFS('応募・選考管理'!$B$5:$B$504,$A174,'応募・選考管理'!$E$5:$E$504,$C174,'応募・選考管理'!$L$5:$L$504,"&lt;&gt;"))</x:f>
      </x:c>
      <x:c r="N174" s="40" t="str">
        <x:f>IFERROR(I174/H174,"")</x:f>
      </x:c>
      <x:c r="O174" s="40" t="str">
        <x:f>IFERROR(K174/J174,"")</x:f>
      </x:c>
      <x:c r="P174" s="40" t="str">
        <x:f>IFERROR(L174/K174,"")</x:f>
      </x:c>
      <x:c r="Q174" s="38" t="str">
        <x:f>IFERROR(G174/M174,"")</x:f>
      </x:c>
      <x:c r="R174" s="31"/>
    </x:row>
    <x:row r="175">
      <x:c r="A175" s="31"/>
      <x:c r="B175" s="31" t="str">
        <x:f>IFERROR(VLOOKUP(A175,'採用計画'!$A$5:$O$204,2,FALSE),"")</x:f>
      </x:c>
      <x:c r="C175" s="31"/>
      <x:c r="D175" s="31"/>
      <x:c r="E175" s="36"/>
      <x:c r="F175" s="36"/>
      <x:c r="G175" s="38"/>
      <x:c r="H175" s="31" t="str">
        <x:f>IF(OR($A175="",$C175=""),"",COUNTIFS('応募・選考管理'!$B$5:$B$504,$A175,'応募・選考管理'!$E$5:$E$504,$C175))</x:f>
      </x:c>
      <x:c r="I175" s="31" t="str">
        <x:f>IF(OR($A175="",$C175=""),"",COUNTIFS('応募・選考管理'!$B$5:$B$504,$A175,'応募・選考管理'!$E$5:$E$504,$C175,'応募・選考管理'!$G$5:$G$504,"通過"))</x:f>
      </x:c>
      <x:c r="J175" s="31" t="str">
        <x:f>IF(OR($A175="",$C175=""),"",COUNTIFS('応募・選考管理'!$B$5:$B$504,$A175,'応募・選考管理'!$E$5:$E$504,$C175,'応募・選考管理'!$H$5:$H$504,"&lt;&gt;未実施",'応募・選考管理'!$H$5:$H$504,"&lt;&gt;"))</x:f>
      </x:c>
      <x:c r="K175" s="31" t="str">
        <x:f>IF(OR($A175="",$C175=""),"",COUNTIFS('応募・選考管理'!$B$5:$B$504,$A175,'応募・選考管理'!$E$5:$E$504,$C175,'応募・選考管理'!$I$5:$I$504,"&lt;&gt;"))</x:f>
      </x:c>
      <x:c r="L175" s="31" t="str">
        <x:f>IF(OR($A175="",$C175=""),"",COUNTIFS('応募・選考管理'!$B$5:$B$504,$A175,'応募・選考管理'!$E$5:$E$504,$C175,'応募・選考管理'!$J$5:$J$504,"&lt;&gt;"))</x:f>
      </x:c>
      <x:c r="M175" s="31" t="str">
        <x:f>IF(OR($A175="",$C175=""),"",COUNTIFS('応募・選考管理'!$B$5:$B$504,$A175,'応募・選考管理'!$E$5:$E$504,$C175,'応募・選考管理'!$L$5:$L$504,"&lt;&gt;"))</x:f>
      </x:c>
      <x:c r="N175" s="40" t="str">
        <x:f>IFERROR(I175/H175,"")</x:f>
      </x:c>
      <x:c r="O175" s="40" t="str">
        <x:f>IFERROR(K175/J175,"")</x:f>
      </x:c>
      <x:c r="P175" s="40" t="str">
        <x:f>IFERROR(L175/K175,"")</x:f>
      </x:c>
      <x:c r="Q175" s="38" t="str">
        <x:f>IFERROR(G175/M175,"")</x:f>
      </x:c>
      <x:c r="R175" s="31"/>
    </x:row>
    <x:row r="176">
      <x:c r="A176" s="31"/>
      <x:c r="B176" s="31" t="str">
        <x:f>IFERROR(VLOOKUP(A176,'採用計画'!$A$5:$O$204,2,FALSE),"")</x:f>
      </x:c>
      <x:c r="C176" s="31"/>
      <x:c r="D176" s="31"/>
      <x:c r="E176" s="36"/>
      <x:c r="F176" s="36"/>
      <x:c r="G176" s="38"/>
      <x:c r="H176" s="31" t="str">
        <x:f>IF(OR($A176="",$C176=""),"",COUNTIFS('応募・選考管理'!$B$5:$B$504,$A176,'応募・選考管理'!$E$5:$E$504,$C176))</x:f>
      </x:c>
      <x:c r="I176" s="31" t="str">
        <x:f>IF(OR($A176="",$C176=""),"",COUNTIFS('応募・選考管理'!$B$5:$B$504,$A176,'応募・選考管理'!$E$5:$E$504,$C176,'応募・選考管理'!$G$5:$G$504,"通過"))</x:f>
      </x:c>
      <x:c r="J176" s="31" t="str">
        <x:f>IF(OR($A176="",$C176=""),"",COUNTIFS('応募・選考管理'!$B$5:$B$504,$A176,'応募・選考管理'!$E$5:$E$504,$C176,'応募・選考管理'!$H$5:$H$504,"&lt;&gt;未実施",'応募・選考管理'!$H$5:$H$504,"&lt;&gt;"))</x:f>
      </x:c>
      <x:c r="K176" s="31" t="str">
        <x:f>IF(OR($A176="",$C176=""),"",COUNTIFS('応募・選考管理'!$B$5:$B$504,$A176,'応募・選考管理'!$E$5:$E$504,$C176,'応募・選考管理'!$I$5:$I$504,"&lt;&gt;"))</x:f>
      </x:c>
      <x:c r="L176" s="31" t="str">
        <x:f>IF(OR($A176="",$C176=""),"",COUNTIFS('応募・選考管理'!$B$5:$B$504,$A176,'応募・選考管理'!$E$5:$E$504,$C176,'応募・選考管理'!$J$5:$J$504,"&lt;&gt;"))</x:f>
      </x:c>
      <x:c r="M176" s="31" t="str">
        <x:f>IF(OR($A176="",$C176=""),"",COUNTIFS('応募・選考管理'!$B$5:$B$504,$A176,'応募・選考管理'!$E$5:$E$504,$C176,'応募・選考管理'!$L$5:$L$504,"&lt;&gt;"))</x:f>
      </x:c>
      <x:c r="N176" s="40" t="str">
        <x:f>IFERROR(I176/H176,"")</x:f>
      </x:c>
      <x:c r="O176" s="40" t="str">
        <x:f>IFERROR(K176/J176,"")</x:f>
      </x:c>
      <x:c r="P176" s="40" t="str">
        <x:f>IFERROR(L176/K176,"")</x:f>
      </x:c>
      <x:c r="Q176" s="38" t="str">
        <x:f>IFERROR(G176/M176,"")</x:f>
      </x:c>
      <x:c r="R176" s="31"/>
    </x:row>
    <x:row r="177">
      <x:c r="A177" s="31"/>
      <x:c r="B177" s="31" t="str">
        <x:f>IFERROR(VLOOKUP(A177,'採用計画'!$A$5:$O$204,2,FALSE),"")</x:f>
      </x:c>
      <x:c r="C177" s="31"/>
      <x:c r="D177" s="31"/>
      <x:c r="E177" s="36"/>
      <x:c r="F177" s="36"/>
      <x:c r="G177" s="38"/>
      <x:c r="H177" s="31" t="str">
        <x:f>IF(OR($A177="",$C177=""),"",COUNTIFS('応募・選考管理'!$B$5:$B$504,$A177,'応募・選考管理'!$E$5:$E$504,$C177))</x:f>
      </x:c>
      <x:c r="I177" s="31" t="str">
        <x:f>IF(OR($A177="",$C177=""),"",COUNTIFS('応募・選考管理'!$B$5:$B$504,$A177,'応募・選考管理'!$E$5:$E$504,$C177,'応募・選考管理'!$G$5:$G$504,"通過"))</x:f>
      </x:c>
      <x:c r="J177" s="31" t="str">
        <x:f>IF(OR($A177="",$C177=""),"",COUNTIFS('応募・選考管理'!$B$5:$B$504,$A177,'応募・選考管理'!$E$5:$E$504,$C177,'応募・選考管理'!$H$5:$H$504,"&lt;&gt;未実施",'応募・選考管理'!$H$5:$H$504,"&lt;&gt;"))</x:f>
      </x:c>
      <x:c r="K177" s="31" t="str">
        <x:f>IF(OR($A177="",$C177=""),"",COUNTIFS('応募・選考管理'!$B$5:$B$504,$A177,'応募・選考管理'!$E$5:$E$504,$C177,'応募・選考管理'!$I$5:$I$504,"&lt;&gt;"))</x:f>
      </x:c>
      <x:c r="L177" s="31" t="str">
        <x:f>IF(OR($A177="",$C177=""),"",COUNTIFS('応募・選考管理'!$B$5:$B$504,$A177,'応募・選考管理'!$E$5:$E$504,$C177,'応募・選考管理'!$J$5:$J$504,"&lt;&gt;"))</x:f>
      </x:c>
      <x:c r="M177" s="31" t="str">
        <x:f>IF(OR($A177="",$C177=""),"",COUNTIFS('応募・選考管理'!$B$5:$B$504,$A177,'応募・選考管理'!$E$5:$E$504,$C177,'応募・選考管理'!$L$5:$L$504,"&lt;&gt;"))</x:f>
      </x:c>
      <x:c r="N177" s="40" t="str">
        <x:f>IFERROR(I177/H177,"")</x:f>
      </x:c>
      <x:c r="O177" s="40" t="str">
        <x:f>IFERROR(K177/J177,"")</x:f>
      </x:c>
      <x:c r="P177" s="40" t="str">
        <x:f>IFERROR(L177/K177,"")</x:f>
      </x:c>
      <x:c r="Q177" s="38" t="str">
        <x:f>IFERROR(G177/M177,"")</x:f>
      </x:c>
      <x:c r="R177" s="31"/>
    </x:row>
    <x:row r="178">
      <x:c r="A178" s="31"/>
      <x:c r="B178" s="31" t="str">
        <x:f>IFERROR(VLOOKUP(A178,'採用計画'!$A$5:$O$204,2,FALSE),"")</x:f>
      </x:c>
      <x:c r="C178" s="31"/>
      <x:c r="D178" s="31"/>
      <x:c r="E178" s="36"/>
      <x:c r="F178" s="36"/>
      <x:c r="G178" s="38"/>
      <x:c r="H178" s="31" t="str">
        <x:f>IF(OR($A178="",$C178=""),"",COUNTIFS('応募・選考管理'!$B$5:$B$504,$A178,'応募・選考管理'!$E$5:$E$504,$C178))</x:f>
      </x:c>
      <x:c r="I178" s="31" t="str">
        <x:f>IF(OR($A178="",$C178=""),"",COUNTIFS('応募・選考管理'!$B$5:$B$504,$A178,'応募・選考管理'!$E$5:$E$504,$C178,'応募・選考管理'!$G$5:$G$504,"通過"))</x:f>
      </x:c>
      <x:c r="J178" s="31" t="str">
        <x:f>IF(OR($A178="",$C178=""),"",COUNTIFS('応募・選考管理'!$B$5:$B$504,$A178,'応募・選考管理'!$E$5:$E$504,$C178,'応募・選考管理'!$H$5:$H$504,"&lt;&gt;未実施",'応募・選考管理'!$H$5:$H$504,"&lt;&gt;"))</x:f>
      </x:c>
      <x:c r="K178" s="31" t="str">
        <x:f>IF(OR($A178="",$C178=""),"",COUNTIFS('応募・選考管理'!$B$5:$B$504,$A178,'応募・選考管理'!$E$5:$E$504,$C178,'応募・選考管理'!$I$5:$I$504,"&lt;&gt;"))</x:f>
      </x:c>
      <x:c r="L178" s="31" t="str">
        <x:f>IF(OR($A178="",$C178=""),"",COUNTIFS('応募・選考管理'!$B$5:$B$504,$A178,'応募・選考管理'!$E$5:$E$504,$C178,'応募・選考管理'!$J$5:$J$504,"&lt;&gt;"))</x:f>
      </x:c>
      <x:c r="M178" s="31" t="str">
        <x:f>IF(OR($A178="",$C178=""),"",COUNTIFS('応募・選考管理'!$B$5:$B$504,$A178,'応募・選考管理'!$E$5:$E$504,$C178,'応募・選考管理'!$L$5:$L$504,"&lt;&gt;"))</x:f>
      </x:c>
      <x:c r="N178" s="40" t="str">
        <x:f>IFERROR(I178/H178,"")</x:f>
      </x:c>
      <x:c r="O178" s="40" t="str">
        <x:f>IFERROR(K178/J178,"")</x:f>
      </x:c>
      <x:c r="P178" s="40" t="str">
        <x:f>IFERROR(L178/K178,"")</x:f>
      </x:c>
      <x:c r="Q178" s="38" t="str">
        <x:f>IFERROR(G178/M178,"")</x:f>
      </x:c>
      <x:c r="R178" s="31"/>
    </x:row>
    <x:row r="179">
      <x:c r="A179" s="31"/>
      <x:c r="B179" s="31" t="str">
        <x:f>IFERROR(VLOOKUP(A179,'採用計画'!$A$5:$O$204,2,FALSE),"")</x:f>
      </x:c>
      <x:c r="C179" s="31"/>
      <x:c r="D179" s="31"/>
      <x:c r="E179" s="36"/>
      <x:c r="F179" s="36"/>
      <x:c r="G179" s="38"/>
      <x:c r="H179" s="31" t="str">
        <x:f>IF(OR($A179="",$C179=""),"",COUNTIFS('応募・選考管理'!$B$5:$B$504,$A179,'応募・選考管理'!$E$5:$E$504,$C179))</x:f>
      </x:c>
      <x:c r="I179" s="31" t="str">
        <x:f>IF(OR($A179="",$C179=""),"",COUNTIFS('応募・選考管理'!$B$5:$B$504,$A179,'応募・選考管理'!$E$5:$E$504,$C179,'応募・選考管理'!$G$5:$G$504,"通過"))</x:f>
      </x:c>
      <x:c r="J179" s="31" t="str">
        <x:f>IF(OR($A179="",$C179=""),"",COUNTIFS('応募・選考管理'!$B$5:$B$504,$A179,'応募・選考管理'!$E$5:$E$504,$C179,'応募・選考管理'!$H$5:$H$504,"&lt;&gt;未実施",'応募・選考管理'!$H$5:$H$504,"&lt;&gt;"))</x:f>
      </x:c>
      <x:c r="K179" s="31" t="str">
        <x:f>IF(OR($A179="",$C179=""),"",COUNTIFS('応募・選考管理'!$B$5:$B$504,$A179,'応募・選考管理'!$E$5:$E$504,$C179,'応募・選考管理'!$I$5:$I$504,"&lt;&gt;"))</x:f>
      </x:c>
      <x:c r="L179" s="31" t="str">
        <x:f>IF(OR($A179="",$C179=""),"",COUNTIFS('応募・選考管理'!$B$5:$B$504,$A179,'応募・選考管理'!$E$5:$E$504,$C179,'応募・選考管理'!$J$5:$J$504,"&lt;&gt;"))</x:f>
      </x:c>
      <x:c r="M179" s="31" t="str">
        <x:f>IF(OR($A179="",$C179=""),"",COUNTIFS('応募・選考管理'!$B$5:$B$504,$A179,'応募・選考管理'!$E$5:$E$504,$C179,'応募・選考管理'!$L$5:$L$504,"&lt;&gt;"))</x:f>
      </x:c>
      <x:c r="N179" s="40" t="str">
        <x:f>IFERROR(I179/H179,"")</x:f>
      </x:c>
      <x:c r="O179" s="40" t="str">
        <x:f>IFERROR(K179/J179,"")</x:f>
      </x:c>
      <x:c r="P179" s="40" t="str">
        <x:f>IFERROR(L179/K179,"")</x:f>
      </x:c>
      <x:c r="Q179" s="38" t="str">
        <x:f>IFERROR(G179/M179,"")</x:f>
      </x:c>
      <x:c r="R179" s="31"/>
    </x:row>
    <x:row r="180">
      <x:c r="A180" s="31"/>
      <x:c r="B180" s="31" t="str">
        <x:f>IFERROR(VLOOKUP(A180,'採用計画'!$A$5:$O$204,2,FALSE),"")</x:f>
      </x:c>
      <x:c r="C180" s="31"/>
      <x:c r="D180" s="31"/>
      <x:c r="E180" s="36"/>
      <x:c r="F180" s="36"/>
      <x:c r="G180" s="38"/>
      <x:c r="H180" s="31" t="str">
        <x:f>IF(OR($A180="",$C180=""),"",COUNTIFS('応募・選考管理'!$B$5:$B$504,$A180,'応募・選考管理'!$E$5:$E$504,$C180))</x:f>
      </x:c>
      <x:c r="I180" s="31" t="str">
        <x:f>IF(OR($A180="",$C180=""),"",COUNTIFS('応募・選考管理'!$B$5:$B$504,$A180,'応募・選考管理'!$E$5:$E$504,$C180,'応募・選考管理'!$G$5:$G$504,"通過"))</x:f>
      </x:c>
      <x:c r="J180" s="31" t="str">
        <x:f>IF(OR($A180="",$C180=""),"",COUNTIFS('応募・選考管理'!$B$5:$B$504,$A180,'応募・選考管理'!$E$5:$E$504,$C180,'応募・選考管理'!$H$5:$H$504,"&lt;&gt;未実施",'応募・選考管理'!$H$5:$H$504,"&lt;&gt;"))</x:f>
      </x:c>
      <x:c r="K180" s="31" t="str">
        <x:f>IF(OR($A180="",$C180=""),"",COUNTIFS('応募・選考管理'!$B$5:$B$504,$A180,'応募・選考管理'!$E$5:$E$504,$C180,'応募・選考管理'!$I$5:$I$504,"&lt;&gt;"))</x:f>
      </x:c>
      <x:c r="L180" s="31" t="str">
        <x:f>IF(OR($A180="",$C180=""),"",COUNTIFS('応募・選考管理'!$B$5:$B$504,$A180,'応募・選考管理'!$E$5:$E$504,$C180,'応募・選考管理'!$J$5:$J$504,"&lt;&gt;"))</x:f>
      </x:c>
      <x:c r="M180" s="31" t="str">
        <x:f>IF(OR($A180="",$C180=""),"",COUNTIFS('応募・選考管理'!$B$5:$B$504,$A180,'応募・選考管理'!$E$5:$E$504,$C180,'応募・選考管理'!$L$5:$L$504,"&lt;&gt;"))</x:f>
      </x:c>
      <x:c r="N180" s="40" t="str">
        <x:f>IFERROR(I180/H180,"")</x:f>
      </x:c>
      <x:c r="O180" s="40" t="str">
        <x:f>IFERROR(K180/J180,"")</x:f>
      </x:c>
      <x:c r="P180" s="40" t="str">
        <x:f>IFERROR(L180/K180,"")</x:f>
      </x:c>
      <x:c r="Q180" s="38" t="str">
        <x:f>IFERROR(G180/M180,"")</x:f>
      </x:c>
      <x:c r="R180" s="31"/>
    </x:row>
    <x:row r="181">
      <x:c r="A181" s="31"/>
      <x:c r="B181" s="31" t="str">
        <x:f>IFERROR(VLOOKUP(A181,'採用計画'!$A$5:$O$204,2,FALSE),"")</x:f>
      </x:c>
      <x:c r="C181" s="31"/>
      <x:c r="D181" s="31"/>
      <x:c r="E181" s="36"/>
      <x:c r="F181" s="36"/>
      <x:c r="G181" s="38"/>
      <x:c r="H181" s="31" t="str">
        <x:f>IF(OR($A181="",$C181=""),"",COUNTIFS('応募・選考管理'!$B$5:$B$504,$A181,'応募・選考管理'!$E$5:$E$504,$C181))</x:f>
      </x:c>
      <x:c r="I181" s="31" t="str">
        <x:f>IF(OR($A181="",$C181=""),"",COUNTIFS('応募・選考管理'!$B$5:$B$504,$A181,'応募・選考管理'!$E$5:$E$504,$C181,'応募・選考管理'!$G$5:$G$504,"通過"))</x:f>
      </x:c>
      <x:c r="J181" s="31" t="str">
        <x:f>IF(OR($A181="",$C181=""),"",COUNTIFS('応募・選考管理'!$B$5:$B$504,$A181,'応募・選考管理'!$E$5:$E$504,$C181,'応募・選考管理'!$H$5:$H$504,"&lt;&gt;未実施",'応募・選考管理'!$H$5:$H$504,"&lt;&gt;"))</x:f>
      </x:c>
      <x:c r="K181" s="31" t="str">
        <x:f>IF(OR($A181="",$C181=""),"",COUNTIFS('応募・選考管理'!$B$5:$B$504,$A181,'応募・選考管理'!$E$5:$E$504,$C181,'応募・選考管理'!$I$5:$I$504,"&lt;&gt;"))</x:f>
      </x:c>
      <x:c r="L181" s="31" t="str">
        <x:f>IF(OR($A181="",$C181=""),"",COUNTIFS('応募・選考管理'!$B$5:$B$504,$A181,'応募・選考管理'!$E$5:$E$504,$C181,'応募・選考管理'!$J$5:$J$504,"&lt;&gt;"))</x:f>
      </x:c>
      <x:c r="M181" s="31" t="str">
        <x:f>IF(OR($A181="",$C181=""),"",COUNTIFS('応募・選考管理'!$B$5:$B$504,$A181,'応募・選考管理'!$E$5:$E$504,$C181,'応募・選考管理'!$L$5:$L$504,"&lt;&gt;"))</x:f>
      </x:c>
      <x:c r="N181" s="40" t="str">
        <x:f>IFERROR(I181/H181,"")</x:f>
      </x:c>
      <x:c r="O181" s="40" t="str">
        <x:f>IFERROR(K181/J181,"")</x:f>
      </x:c>
      <x:c r="P181" s="40" t="str">
        <x:f>IFERROR(L181/K181,"")</x:f>
      </x:c>
      <x:c r="Q181" s="38" t="str">
        <x:f>IFERROR(G181/M181,"")</x:f>
      </x:c>
      <x:c r="R181" s="31"/>
    </x:row>
    <x:row r="182">
      <x:c r="A182" s="31"/>
      <x:c r="B182" s="31" t="str">
        <x:f>IFERROR(VLOOKUP(A182,'採用計画'!$A$5:$O$204,2,FALSE),"")</x:f>
      </x:c>
      <x:c r="C182" s="31"/>
      <x:c r="D182" s="31"/>
      <x:c r="E182" s="36"/>
      <x:c r="F182" s="36"/>
      <x:c r="G182" s="38"/>
      <x:c r="H182" s="31" t="str">
        <x:f>IF(OR($A182="",$C182=""),"",COUNTIFS('応募・選考管理'!$B$5:$B$504,$A182,'応募・選考管理'!$E$5:$E$504,$C182))</x:f>
      </x:c>
      <x:c r="I182" s="31" t="str">
        <x:f>IF(OR($A182="",$C182=""),"",COUNTIFS('応募・選考管理'!$B$5:$B$504,$A182,'応募・選考管理'!$E$5:$E$504,$C182,'応募・選考管理'!$G$5:$G$504,"通過"))</x:f>
      </x:c>
      <x:c r="J182" s="31" t="str">
        <x:f>IF(OR($A182="",$C182=""),"",COUNTIFS('応募・選考管理'!$B$5:$B$504,$A182,'応募・選考管理'!$E$5:$E$504,$C182,'応募・選考管理'!$H$5:$H$504,"&lt;&gt;未実施",'応募・選考管理'!$H$5:$H$504,"&lt;&gt;"))</x:f>
      </x:c>
      <x:c r="K182" s="31" t="str">
        <x:f>IF(OR($A182="",$C182=""),"",COUNTIFS('応募・選考管理'!$B$5:$B$504,$A182,'応募・選考管理'!$E$5:$E$504,$C182,'応募・選考管理'!$I$5:$I$504,"&lt;&gt;"))</x:f>
      </x:c>
      <x:c r="L182" s="31" t="str">
        <x:f>IF(OR($A182="",$C182=""),"",COUNTIFS('応募・選考管理'!$B$5:$B$504,$A182,'応募・選考管理'!$E$5:$E$504,$C182,'応募・選考管理'!$J$5:$J$504,"&lt;&gt;"))</x:f>
      </x:c>
      <x:c r="M182" s="31" t="str">
        <x:f>IF(OR($A182="",$C182=""),"",COUNTIFS('応募・選考管理'!$B$5:$B$504,$A182,'応募・選考管理'!$E$5:$E$504,$C182,'応募・選考管理'!$L$5:$L$504,"&lt;&gt;"))</x:f>
      </x:c>
      <x:c r="N182" s="40" t="str">
        <x:f>IFERROR(I182/H182,"")</x:f>
      </x:c>
      <x:c r="O182" s="40" t="str">
        <x:f>IFERROR(K182/J182,"")</x:f>
      </x:c>
      <x:c r="P182" s="40" t="str">
        <x:f>IFERROR(L182/K182,"")</x:f>
      </x:c>
      <x:c r="Q182" s="38" t="str">
        <x:f>IFERROR(G182/M182,"")</x:f>
      </x:c>
      <x:c r="R182" s="31"/>
    </x:row>
    <x:row r="183">
      <x:c r="A183" s="31"/>
      <x:c r="B183" s="31" t="str">
        <x:f>IFERROR(VLOOKUP(A183,'採用計画'!$A$5:$O$204,2,FALSE),"")</x:f>
      </x:c>
      <x:c r="C183" s="31"/>
      <x:c r="D183" s="31"/>
      <x:c r="E183" s="36"/>
      <x:c r="F183" s="36"/>
      <x:c r="G183" s="38"/>
      <x:c r="H183" s="31" t="str">
        <x:f>IF(OR($A183="",$C183=""),"",COUNTIFS('応募・選考管理'!$B$5:$B$504,$A183,'応募・選考管理'!$E$5:$E$504,$C183))</x:f>
      </x:c>
      <x:c r="I183" s="31" t="str">
        <x:f>IF(OR($A183="",$C183=""),"",COUNTIFS('応募・選考管理'!$B$5:$B$504,$A183,'応募・選考管理'!$E$5:$E$504,$C183,'応募・選考管理'!$G$5:$G$504,"通過"))</x:f>
      </x:c>
      <x:c r="J183" s="31" t="str">
        <x:f>IF(OR($A183="",$C183=""),"",COUNTIFS('応募・選考管理'!$B$5:$B$504,$A183,'応募・選考管理'!$E$5:$E$504,$C183,'応募・選考管理'!$H$5:$H$504,"&lt;&gt;未実施",'応募・選考管理'!$H$5:$H$504,"&lt;&gt;"))</x:f>
      </x:c>
      <x:c r="K183" s="31" t="str">
        <x:f>IF(OR($A183="",$C183=""),"",COUNTIFS('応募・選考管理'!$B$5:$B$504,$A183,'応募・選考管理'!$E$5:$E$504,$C183,'応募・選考管理'!$I$5:$I$504,"&lt;&gt;"))</x:f>
      </x:c>
      <x:c r="L183" s="31" t="str">
        <x:f>IF(OR($A183="",$C183=""),"",COUNTIFS('応募・選考管理'!$B$5:$B$504,$A183,'応募・選考管理'!$E$5:$E$504,$C183,'応募・選考管理'!$J$5:$J$504,"&lt;&gt;"))</x:f>
      </x:c>
      <x:c r="M183" s="31" t="str">
        <x:f>IF(OR($A183="",$C183=""),"",COUNTIFS('応募・選考管理'!$B$5:$B$504,$A183,'応募・選考管理'!$E$5:$E$504,$C183,'応募・選考管理'!$L$5:$L$504,"&lt;&gt;"))</x:f>
      </x:c>
      <x:c r="N183" s="40" t="str">
        <x:f>IFERROR(I183/H183,"")</x:f>
      </x:c>
      <x:c r="O183" s="40" t="str">
        <x:f>IFERROR(K183/J183,"")</x:f>
      </x:c>
      <x:c r="P183" s="40" t="str">
        <x:f>IFERROR(L183/K183,"")</x:f>
      </x:c>
      <x:c r="Q183" s="38" t="str">
        <x:f>IFERROR(G183/M183,"")</x:f>
      </x:c>
      <x:c r="R183" s="31"/>
    </x:row>
    <x:row r="184">
      <x:c r="A184" s="31"/>
      <x:c r="B184" s="31" t="str">
        <x:f>IFERROR(VLOOKUP(A184,'採用計画'!$A$5:$O$204,2,FALSE),"")</x:f>
      </x:c>
      <x:c r="C184" s="31"/>
      <x:c r="D184" s="31"/>
      <x:c r="E184" s="36"/>
      <x:c r="F184" s="36"/>
      <x:c r="G184" s="38"/>
      <x:c r="H184" s="31" t="str">
        <x:f>IF(OR($A184="",$C184=""),"",COUNTIFS('応募・選考管理'!$B$5:$B$504,$A184,'応募・選考管理'!$E$5:$E$504,$C184))</x:f>
      </x:c>
      <x:c r="I184" s="31" t="str">
        <x:f>IF(OR($A184="",$C184=""),"",COUNTIFS('応募・選考管理'!$B$5:$B$504,$A184,'応募・選考管理'!$E$5:$E$504,$C184,'応募・選考管理'!$G$5:$G$504,"通過"))</x:f>
      </x:c>
      <x:c r="J184" s="31" t="str">
        <x:f>IF(OR($A184="",$C184=""),"",COUNTIFS('応募・選考管理'!$B$5:$B$504,$A184,'応募・選考管理'!$E$5:$E$504,$C184,'応募・選考管理'!$H$5:$H$504,"&lt;&gt;未実施",'応募・選考管理'!$H$5:$H$504,"&lt;&gt;"))</x:f>
      </x:c>
      <x:c r="K184" s="31" t="str">
        <x:f>IF(OR($A184="",$C184=""),"",COUNTIFS('応募・選考管理'!$B$5:$B$504,$A184,'応募・選考管理'!$E$5:$E$504,$C184,'応募・選考管理'!$I$5:$I$504,"&lt;&gt;"))</x:f>
      </x:c>
      <x:c r="L184" s="31" t="str">
        <x:f>IF(OR($A184="",$C184=""),"",COUNTIFS('応募・選考管理'!$B$5:$B$504,$A184,'応募・選考管理'!$E$5:$E$504,$C184,'応募・選考管理'!$J$5:$J$504,"&lt;&gt;"))</x:f>
      </x:c>
      <x:c r="M184" s="31" t="str">
        <x:f>IF(OR($A184="",$C184=""),"",COUNTIFS('応募・選考管理'!$B$5:$B$504,$A184,'応募・選考管理'!$E$5:$E$504,$C184,'応募・選考管理'!$L$5:$L$504,"&lt;&gt;"))</x:f>
      </x:c>
      <x:c r="N184" s="40" t="str">
        <x:f>IFERROR(I184/H184,"")</x:f>
      </x:c>
      <x:c r="O184" s="40" t="str">
        <x:f>IFERROR(K184/J184,"")</x:f>
      </x:c>
      <x:c r="P184" s="40" t="str">
        <x:f>IFERROR(L184/K184,"")</x:f>
      </x:c>
      <x:c r="Q184" s="38" t="str">
        <x:f>IFERROR(G184/M184,"")</x:f>
      </x:c>
      <x:c r="R184" s="31"/>
    </x:row>
    <x:row r="185">
      <x:c r="A185" s="31"/>
      <x:c r="B185" s="31" t="str">
        <x:f>IFERROR(VLOOKUP(A185,'採用計画'!$A$5:$O$204,2,FALSE),"")</x:f>
      </x:c>
      <x:c r="C185" s="31"/>
      <x:c r="D185" s="31"/>
      <x:c r="E185" s="36"/>
      <x:c r="F185" s="36"/>
      <x:c r="G185" s="38"/>
      <x:c r="H185" s="31" t="str">
        <x:f>IF(OR($A185="",$C185=""),"",COUNTIFS('応募・選考管理'!$B$5:$B$504,$A185,'応募・選考管理'!$E$5:$E$504,$C185))</x:f>
      </x:c>
      <x:c r="I185" s="31" t="str">
        <x:f>IF(OR($A185="",$C185=""),"",COUNTIFS('応募・選考管理'!$B$5:$B$504,$A185,'応募・選考管理'!$E$5:$E$504,$C185,'応募・選考管理'!$G$5:$G$504,"通過"))</x:f>
      </x:c>
      <x:c r="J185" s="31" t="str">
        <x:f>IF(OR($A185="",$C185=""),"",COUNTIFS('応募・選考管理'!$B$5:$B$504,$A185,'応募・選考管理'!$E$5:$E$504,$C185,'応募・選考管理'!$H$5:$H$504,"&lt;&gt;未実施",'応募・選考管理'!$H$5:$H$504,"&lt;&gt;"))</x:f>
      </x:c>
      <x:c r="K185" s="31" t="str">
        <x:f>IF(OR($A185="",$C185=""),"",COUNTIFS('応募・選考管理'!$B$5:$B$504,$A185,'応募・選考管理'!$E$5:$E$504,$C185,'応募・選考管理'!$I$5:$I$504,"&lt;&gt;"))</x:f>
      </x:c>
      <x:c r="L185" s="31" t="str">
        <x:f>IF(OR($A185="",$C185=""),"",COUNTIFS('応募・選考管理'!$B$5:$B$504,$A185,'応募・選考管理'!$E$5:$E$504,$C185,'応募・選考管理'!$J$5:$J$504,"&lt;&gt;"))</x:f>
      </x:c>
      <x:c r="M185" s="31" t="str">
        <x:f>IF(OR($A185="",$C185=""),"",COUNTIFS('応募・選考管理'!$B$5:$B$504,$A185,'応募・選考管理'!$E$5:$E$504,$C185,'応募・選考管理'!$L$5:$L$504,"&lt;&gt;"))</x:f>
      </x:c>
      <x:c r="N185" s="40" t="str">
        <x:f>IFERROR(I185/H185,"")</x:f>
      </x:c>
      <x:c r="O185" s="40" t="str">
        <x:f>IFERROR(K185/J185,"")</x:f>
      </x:c>
      <x:c r="P185" s="40" t="str">
        <x:f>IFERROR(L185/K185,"")</x:f>
      </x:c>
      <x:c r="Q185" s="38" t="str">
        <x:f>IFERROR(G185/M185,"")</x:f>
      </x:c>
      <x:c r="R185" s="31"/>
    </x:row>
    <x:row r="186">
      <x:c r="A186" s="31"/>
      <x:c r="B186" s="31" t="str">
        <x:f>IFERROR(VLOOKUP(A186,'採用計画'!$A$5:$O$204,2,FALSE),"")</x:f>
      </x:c>
      <x:c r="C186" s="31"/>
      <x:c r="D186" s="31"/>
      <x:c r="E186" s="36"/>
      <x:c r="F186" s="36"/>
      <x:c r="G186" s="38"/>
      <x:c r="H186" s="31" t="str">
        <x:f>IF(OR($A186="",$C186=""),"",COUNTIFS('応募・選考管理'!$B$5:$B$504,$A186,'応募・選考管理'!$E$5:$E$504,$C186))</x:f>
      </x:c>
      <x:c r="I186" s="31" t="str">
        <x:f>IF(OR($A186="",$C186=""),"",COUNTIFS('応募・選考管理'!$B$5:$B$504,$A186,'応募・選考管理'!$E$5:$E$504,$C186,'応募・選考管理'!$G$5:$G$504,"通過"))</x:f>
      </x:c>
      <x:c r="J186" s="31" t="str">
        <x:f>IF(OR($A186="",$C186=""),"",COUNTIFS('応募・選考管理'!$B$5:$B$504,$A186,'応募・選考管理'!$E$5:$E$504,$C186,'応募・選考管理'!$H$5:$H$504,"&lt;&gt;未実施",'応募・選考管理'!$H$5:$H$504,"&lt;&gt;"))</x:f>
      </x:c>
      <x:c r="K186" s="31" t="str">
        <x:f>IF(OR($A186="",$C186=""),"",COUNTIFS('応募・選考管理'!$B$5:$B$504,$A186,'応募・選考管理'!$E$5:$E$504,$C186,'応募・選考管理'!$I$5:$I$504,"&lt;&gt;"))</x:f>
      </x:c>
      <x:c r="L186" s="31" t="str">
        <x:f>IF(OR($A186="",$C186=""),"",COUNTIFS('応募・選考管理'!$B$5:$B$504,$A186,'応募・選考管理'!$E$5:$E$504,$C186,'応募・選考管理'!$J$5:$J$504,"&lt;&gt;"))</x:f>
      </x:c>
      <x:c r="M186" s="31" t="str">
        <x:f>IF(OR($A186="",$C186=""),"",COUNTIFS('応募・選考管理'!$B$5:$B$504,$A186,'応募・選考管理'!$E$5:$E$504,$C186,'応募・選考管理'!$L$5:$L$504,"&lt;&gt;"))</x:f>
      </x:c>
      <x:c r="N186" s="40" t="str">
        <x:f>IFERROR(I186/H186,"")</x:f>
      </x:c>
      <x:c r="O186" s="40" t="str">
        <x:f>IFERROR(K186/J186,"")</x:f>
      </x:c>
      <x:c r="P186" s="40" t="str">
        <x:f>IFERROR(L186/K186,"")</x:f>
      </x:c>
      <x:c r="Q186" s="38" t="str">
        <x:f>IFERROR(G186/M186,"")</x:f>
      </x:c>
      <x:c r="R186" s="31"/>
    </x:row>
    <x:row r="187">
      <x:c r="A187" s="31"/>
      <x:c r="B187" s="31" t="str">
        <x:f>IFERROR(VLOOKUP(A187,'採用計画'!$A$5:$O$204,2,FALSE),"")</x:f>
      </x:c>
      <x:c r="C187" s="31"/>
      <x:c r="D187" s="31"/>
      <x:c r="E187" s="36"/>
      <x:c r="F187" s="36"/>
      <x:c r="G187" s="38"/>
      <x:c r="H187" s="31" t="str">
        <x:f>IF(OR($A187="",$C187=""),"",COUNTIFS('応募・選考管理'!$B$5:$B$504,$A187,'応募・選考管理'!$E$5:$E$504,$C187))</x:f>
      </x:c>
      <x:c r="I187" s="31" t="str">
        <x:f>IF(OR($A187="",$C187=""),"",COUNTIFS('応募・選考管理'!$B$5:$B$504,$A187,'応募・選考管理'!$E$5:$E$504,$C187,'応募・選考管理'!$G$5:$G$504,"通過"))</x:f>
      </x:c>
      <x:c r="J187" s="31" t="str">
        <x:f>IF(OR($A187="",$C187=""),"",COUNTIFS('応募・選考管理'!$B$5:$B$504,$A187,'応募・選考管理'!$E$5:$E$504,$C187,'応募・選考管理'!$H$5:$H$504,"&lt;&gt;未実施",'応募・選考管理'!$H$5:$H$504,"&lt;&gt;"))</x:f>
      </x:c>
      <x:c r="K187" s="31" t="str">
        <x:f>IF(OR($A187="",$C187=""),"",COUNTIFS('応募・選考管理'!$B$5:$B$504,$A187,'応募・選考管理'!$E$5:$E$504,$C187,'応募・選考管理'!$I$5:$I$504,"&lt;&gt;"))</x:f>
      </x:c>
      <x:c r="L187" s="31" t="str">
        <x:f>IF(OR($A187="",$C187=""),"",COUNTIFS('応募・選考管理'!$B$5:$B$504,$A187,'応募・選考管理'!$E$5:$E$504,$C187,'応募・選考管理'!$J$5:$J$504,"&lt;&gt;"))</x:f>
      </x:c>
      <x:c r="M187" s="31" t="str">
        <x:f>IF(OR($A187="",$C187=""),"",COUNTIFS('応募・選考管理'!$B$5:$B$504,$A187,'応募・選考管理'!$E$5:$E$504,$C187,'応募・選考管理'!$L$5:$L$504,"&lt;&gt;"))</x:f>
      </x:c>
      <x:c r="N187" s="40" t="str">
        <x:f>IFERROR(I187/H187,"")</x:f>
      </x:c>
      <x:c r="O187" s="40" t="str">
        <x:f>IFERROR(K187/J187,"")</x:f>
      </x:c>
      <x:c r="P187" s="40" t="str">
        <x:f>IFERROR(L187/K187,"")</x:f>
      </x:c>
      <x:c r="Q187" s="38" t="str">
        <x:f>IFERROR(G187/M187,"")</x:f>
      </x:c>
      <x:c r="R187" s="31"/>
    </x:row>
    <x:row r="188">
      <x:c r="A188" s="31"/>
      <x:c r="B188" s="31" t="str">
        <x:f>IFERROR(VLOOKUP(A188,'採用計画'!$A$5:$O$204,2,FALSE),"")</x:f>
      </x:c>
      <x:c r="C188" s="31"/>
      <x:c r="D188" s="31"/>
      <x:c r="E188" s="36"/>
      <x:c r="F188" s="36"/>
      <x:c r="G188" s="38"/>
      <x:c r="H188" s="31" t="str">
        <x:f>IF(OR($A188="",$C188=""),"",COUNTIFS('応募・選考管理'!$B$5:$B$504,$A188,'応募・選考管理'!$E$5:$E$504,$C188))</x:f>
      </x:c>
      <x:c r="I188" s="31" t="str">
        <x:f>IF(OR($A188="",$C188=""),"",COUNTIFS('応募・選考管理'!$B$5:$B$504,$A188,'応募・選考管理'!$E$5:$E$504,$C188,'応募・選考管理'!$G$5:$G$504,"通過"))</x:f>
      </x:c>
      <x:c r="J188" s="31" t="str">
        <x:f>IF(OR($A188="",$C188=""),"",COUNTIFS('応募・選考管理'!$B$5:$B$504,$A188,'応募・選考管理'!$E$5:$E$504,$C188,'応募・選考管理'!$H$5:$H$504,"&lt;&gt;未実施",'応募・選考管理'!$H$5:$H$504,"&lt;&gt;"))</x:f>
      </x:c>
      <x:c r="K188" s="31" t="str">
        <x:f>IF(OR($A188="",$C188=""),"",COUNTIFS('応募・選考管理'!$B$5:$B$504,$A188,'応募・選考管理'!$E$5:$E$504,$C188,'応募・選考管理'!$I$5:$I$504,"&lt;&gt;"))</x:f>
      </x:c>
      <x:c r="L188" s="31" t="str">
        <x:f>IF(OR($A188="",$C188=""),"",COUNTIFS('応募・選考管理'!$B$5:$B$504,$A188,'応募・選考管理'!$E$5:$E$504,$C188,'応募・選考管理'!$J$5:$J$504,"&lt;&gt;"))</x:f>
      </x:c>
      <x:c r="M188" s="31" t="str">
        <x:f>IF(OR($A188="",$C188=""),"",COUNTIFS('応募・選考管理'!$B$5:$B$504,$A188,'応募・選考管理'!$E$5:$E$504,$C188,'応募・選考管理'!$L$5:$L$504,"&lt;&gt;"))</x:f>
      </x:c>
      <x:c r="N188" s="40" t="str">
        <x:f>IFERROR(I188/H188,"")</x:f>
      </x:c>
      <x:c r="O188" s="40" t="str">
        <x:f>IFERROR(K188/J188,"")</x:f>
      </x:c>
      <x:c r="P188" s="40" t="str">
        <x:f>IFERROR(L188/K188,"")</x:f>
      </x:c>
      <x:c r="Q188" s="38" t="str">
        <x:f>IFERROR(G188/M188,"")</x:f>
      </x:c>
      <x:c r="R188" s="31"/>
    </x:row>
    <x:row r="189">
      <x:c r="A189" s="31"/>
      <x:c r="B189" s="31" t="str">
        <x:f>IFERROR(VLOOKUP(A189,'採用計画'!$A$5:$O$204,2,FALSE),"")</x:f>
      </x:c>
      <x:c r="C189" s="31"/>
      <x:c r="D189" s="31"/>
      <x:c r="E189" s="36"/>
      <x:c r="F189" s="36"/>
      <x:c r="G189" s="38"/>
      <x:c r="H189" s="31" t="str">
        <x:f>IF(OR($A189="",$C189=""),"",COUNTIFS('応募・選考管理'!$B$5:$B$504,$A189,'応募・選考管理'!$E$5:$E$504,$C189))</x:f>
      </x:c>
      <x:c r="I189" s="31" t="str">
        <x:f>IF(OR($A189="",$C189=""),"",COUNTIFS('応募・選考管理'!$B$5:$B$504,$A189,'応募・選考管理'!$E$5:$E$504,$C189,'応募・選考管理'!$G$5:$G$504,"通過"))</x:f>
      </x:c>
      <x:c r="J189" s="31" t="str">
        <x:f>IF(OR($A189="",$C189=""),"",COUNTIFS('応募・選考管理'!$B$5:$B$504,$A189,'応募・選考管理'!$E$5:$E$504,$C189,'応募・選考管理'!$H$5:$H$504,"&lt;&gt;未実施",'応募・選考管理'!$H$5:$H$504,"&lt;&gt;"))</x:f>
      </x:c>
      <x:c r="K189" s="31" t="str">
        <x:f>IF(OR($A189="",$C189=""),"",COUNTIFS('応募・選考管理'!$B$5:$B$504,$A189,'応募・選考管理'!$E$5:$E$504,$C189,'応募・選考管理'!$I$5:$I$504,"&lt;&gt;"))</x:f>
      </x:c>
      <x:c r="L189" s="31" t="str">
        <x:f>IF(OR($A189="",$C189=""),"",COUNTIFS('応募・選考管理'!$B$5:$B$504,$A189,'応募・選考管理'!$E$5:$E$504,$C189,'応募・選考管理'!$J$5:$J$504,"&lt;&gt;"))</x:f>
      </x:c>
      <x:c r="M189" s="31" t="str">
        <x:f>IF(OR($A189="",$C189=""),"",COUNTIFS('応募・選考管理'!$B$5:$B$504,$A189,'応募・選考管理'!$E$5:$E$504,$C189,'応募・選考管理'!$L$5:$L$504,"&lt;&gt;"))</x:f>
      </x:c>
      <x:c r="N189" s="40" t="str">
        <x:f>IFERROR(I189/H189,"")</x:f>
      </x:c>
      <x:c r="O189" s="40" t="str">
        <x:f>IFERROR(K189/J189,"")</x:f>
      </x:c>
      <x:c r="P189" s="40" t="str">
        <x:f>IFERROR(L189/K189,"")</x:f>
      </x:c>
      <x:c r="Q189" s="38" t="str">
        <x:f>IFERROR(G189/M189,"")</x:f>
      </x:c>
      <x:c r="R189" s="31"/>
    </x:row>
    <x:row r="190">
      <x:c r="A190" s="31"/>
      <x:c r="B190" s="31" t="str">
        <x:f>IFERROR(VLOOKUP(A190,'採用計画'!$A$5:$O$204,2,FALSE),"")</x:f>
      </x:c>
      <x:c r="C190" s="31"/>
      <x:c r="D190" s="31"/>
      <x:c r="E190" s="36"/>
      <x:c r="F190" s="36"/>
      <x:c r="G190" s="38"/>
      <x:c r="H190" s="31" t="str">
        <x:f>IF(OR($A190="",$C190=""),"",COUNTIFS('応募・選考管理'!$B$5:$B$504,$A190,'応募・選考管理'!$E$5:$E$504,$C190))</x:f>
      </x:c>
      <x:c r="I190" s="31" t="str">
        <x:f>IF(OR($A190="",$C190=""),"",COUNTIFS('応募・選考管理'!$B$5:$B$504,$A190,'応募・選考管理'!$E$5:$E$504,$C190,'応募・選考管理'!$G$5:$G$504,"通過"))</x:f>
      </x:c>
      <x:c r="J190" s="31" t="str">
        <x:f>IF(OR($A190="",$C190=""),"",COUNTIFS('応募・選考管理'!$B$5:$B$504,$A190,'応募・選考管理'!$E$5:$E$504,$C190,'応募・選考管理'!$H$5:$H$504,"&lt;&gt;未実施",'応募・選考管理'!$H$5:$H$504,"&lt;&gt;"))</x:f>
      </x:c>
      <x:c r="K190" s="31" t="str">
        <x:f>IF(OR($A190="",$C190=""),"",COUNTIFS('応募・選考管理'!$B$5:$B$504,$A190,'応募・選考管理'!$E$5:$E$504,$C190,'応募・選考管理'!$I$5:$I$504,"&lt;&gt;"))</x:f>
      </x:c>
      <x:c r="L190" s="31" t="str">
        <x:f>IF(OR($A190="",$C190=""),"",COUNTIFS('応募・選考管理'!$B$5:$B$504,$A190,'応募・選考管理'!$E$5:$E$504,$C190,'応募・選考管理'!$J$5:$J$504,"&lt;&gt;"))</x:f>
      </x:c>
      <x:c r="M190" s="31" t="str">
        <x:f>IF(OR($A190="",$C190=""),"",COUNTIFS('応募・選考管理'!$B$5:$B$504,$A190,'応募・選考管理'!$E$5:$E$504,$C190,'応募・選考管理'!$L$5:$L$504,"&lt;&gt;"))</x:f>
      </x:c>
      <x:c r="N190" s="40" t="str">
        <x:f>IFERROR(I190/H190,"")</x:f>
      </x:c>
      <x:c r="O190" s="40" t="str">
        <x:f>IFERROR(K190/J190,"")</x:f>
      </x:c>
      <x:c r="P190" s="40" t="str">
        <x:f>IFERROR(L190/K190,"")</x:f>
      </x:c>
      <x:c r="Q190" s="38" t="str">
        <x:f>IFERROR(G190/M190,"")</x:f>
      </x:c>
      <x:c r="R190" s="31"/>
    </x:row>
    <x:row r="191">
      <x:c r="A191" s="31"/>
      <x:c r="B191" s="31" t="str">
        <x:f>IFERROR(VLOOKUP(A191,'採用計画'!$A$5:$O$204,2,FALSE),"")</x:f>
      </x:c>
      <x:c r="C191" s="31"/>
      <x:c r="D191" s="31"/>
      <x:c r="E191" s="36"/>
      <x:c r="F191" s="36"/>
      <x:c r="G191" s="38"/>
      <x:c r="H191" s="31" t="str">
        <x:f>IF(OR($A191="",$C191=""),"",COUNTIFS('応募・選考管理'!$B$5:$B$504,$A191,'応募・選考管理'!$E$5:$E$504,$C191))</x:f>
      </x:c>
      <x:c r="I191" s="31" t="str">
        <x:f>IF(OR($A191="",$C191=""),"",COUNTIFS('応募・選考管理'!$B$5:$B$504,$A191,'応募・選考管理'!$E$5:$E$504,$C191,'応募・選考管理'!$G$5:$G$504,"通過"))</x:f>
      </x:c>
      <x:c r="J191" s="31" t="str">
        <x:f>IF(OR($A191="",$C191=""),"",COUNTIFS('応募・選考管理'!$B$5:$B$504,$A191,'応募・選考管理'!$E$5:$E$504,$C191,'応募・選考管理'!$H$5:$H$504,"&lt;&gt;未実施",'応募・選考管理'!$H$5:$H$504,"&lt;&gt;"))</x:f>
      </x:c>
      <x:c r="K191" s="31" t="str">
        <x:f>IF(OR($A191="",$C191=""),"",COUNTIFS('応募・選考管理'!$B$5:$B$504,$A191,'応募・選考管理'!$E$5:$E$504,$C191,'応募・選考管理'!$I$5:$I$504,"&lt;&gt;"))</x:f>
      </x:c>
      <x:c r="L191" s="31" t="str">
        <x:f>IF(OR($A191="",$C191=""),"",COUNTIFS('応募・選考管理'!$B$5:$B$504,$A191,'応募・選考管理'!$E$5:$E$504,$C191,'応募・選考管理'!$J$5:$J$504,"&lt;&gt;"))</x:f>
      </x:c>
      <x:c r="M191" s="31" t="str">
        <x:f>IF(OR($A191="",$C191=""),"",COUNTIFS('応募・選考管理'!$B$5:$B$504,$A191,'応募・選考管理'!$E$5:$E$504,$C191,'応募・選考管理'!$L$5:$L$504,"&lt;&gt;"))</x:f>
      </x:c>
      <x:c r="N191" s="40" t="str">
        <x:f>IFERROR(I191/H191,"")</x:f>
      </x:c>
      <x:c r="O191" s="40" t="str">
        <x:f>IFERROR(K191/J191,"")</x:f>
      </x:c>
      <x:c r="P191" s="40" t="str">
        <x:f>IFERROR(L191/K191,"")</x:f>
      </x:c>
      <x:c r="Q191" s="38" t="str">
        <x:f>IFERROR(G191/M191,"")</x:f>
      </x:c>
      <x:c r="R191" s="31"/>
    </x:row>
    <x:row r="192">
      <x:c r="A192" s="31"/>
      <x:c r="B192" s="31" t="str">
        <x:f>IFERROR(VLOOKUP(A192,'採用計画'!$A$5:$O$204,2,FALSE),"")</x:f>
      </x:c>
      <x:c r="C192" s="31"/>
      <x:c r="D192" s="31"/>
      <x:c r="E192" s="36"/>
      <x:c r="F192" s="36"/>
      <x:c r="G192" s="38"/>
      <x:c r="H192" s="31" t="str">
        <x:f>IF(OR($A192="",$C192=""),"",COUNTIFS('応募・選考管理'!$B$5:$B$504,$A192,'応募・選考管理'!$E$5:$E$504,$C192))</x:f>
      </x:c>
      <x:c r="I192" s="31" t="str">
        <x:f>IF(OR($A192="",$C192=""),"",COUNTIFS('応募・選考管理'!$B$5:$B$504,$A192,'応募・選考管理'!$E$5:$E$504,$C192,'応募・選考管理'!$G$5:$G$504,"通過"))</x:f>
      </x:c>
      <x:c r="J192" s="31" t="str">
        <x:f>IF(OR($A192="",$C192=""),"",COUNTIFS('応募・選考管理'!$B$5:$B$504,$A192,'応募・選考管理'!$E$5:$E$504,$C192,'応募・選考管理'!$H$5:$H$504,"&lt;&gt;未実施",'応募・選考管理'!$H$5:$H$504,"&lt;&gt;"))</x:f>
      </x:c>
      <x:c r="K192" s="31" t="str">
        <x:f>IF(OR($A192="",$C192=""),"",COUNTIFS('応募・選考管理'!$B$5:$B$504,$A192,'応募・選考管理'!$E$5:$E$504,$C192,'応募・選考管理'!$I$5:$I$504,"&lt;&gt;"))</x:f>
      </x:c>
      <x:c r="L192" s="31" t="str">
        <x:f>IF(OR($A192="",$C192=""),"",COUNTIFS('応募・選考管理'!$B$5:$B$504,$A192,'応募・選考管理'!$E$5:$E$504,$C192,'応募・選考管理'!$J$5:$J$504,"&lt;&gt;"))</x:f>
      </x:c>
      <x:c r="M192" s="31" t="str">
        <x:f>IF(OR($A192="",$C192=""),"",COUNTIFS('応募・選考管理'!$B$5:$B$504,$A192,'応募・選考管理'!$E$5:$E$504,$C192,'応募・選考管理'!$L$5:$L$504,"&lt;&gt;"))</x:f>
      </x:c>
      <x:c r="N192" s="40" t="str">
        <x:f>IFERROR(I192/H192,"")</x:f>
      </x:c>
      <x:c r="O192" s="40" t="str">
        <x:f>IFERROR(K192/J192,"")</x:f>
      </x:c>
      <x:c r="P192" s="40" t="str">
        <x:f>IFERROR(L192/K192,"")</x:f>
      </x:c>
      <x:c r="Q192" s="38" t="str">
        <x:f>IFERROR(G192/M192,"")</x:f>
      </x:c>
      <x:c r="R192" s="31"/>
    </x:row>
    <x:row r="193">
      <x:c r="A193" s="31"/>
      <x:c r="B193" s="31" t="str">
        <x:f>IFERROR(VLOOKUP(A193,'採用計画'!$A$5:$O$204,2,FALSE),"")</x:f>
      </x:c>
      <x:c r="C193" s="31"/>
      <x:c r="D193" s="31"/>
      <x:c r="E193" s="36"/>
      <x:c r="F193" s="36"/>
      <x:c r="G193" s="38"/>
      <x:c r="H193" s="31" t="str">
        <x:f>IF(OR($A193="",$C193=""),"",COUNTIFS('応募・選考管理'!$B$5:$B$504,$A193,'応募・選考管理'!$E$5:$E$504,$C193))</x:f>
      </x:c>
      <x:c r="I193" s="31" t="str">
        <x:f>IF(OR($A193="",$C193=""),"",COUNTIFS('応募・選考管理'!$B$5:$B$504,$A193,'応募・選考管理'!$E$5:$E$504,$C193,'応募・選考管理'!$G$5:$G$504,"通過"))</x:f>
      </x:c>
      <x:c r="J193" s="31" t="str">
        <x:f>IF(OR($A193="",$C193=""),"",COUNTIFS('応募・選考管理'!$B$5:$B$504,$A193,'応募・選考管理'!$E$5:$E$504,$C193,'応募・選考管理'!$H$5:$H$504,"&lt;&gt;未実施",'応募・選考管理'!$H$5:$H$504,"&lt;&gt;"))</x:f>
      </x:c>
      <x:c r="K193" s="31" t="str">
        <x:f>IF(OR($A193="",$C193=""),"",COUNTIFS('応募・選考管理'!$B$5:$B$504,$A193,'応募・選考管理'!$E$5:$E$504,$C193,'応募・選考管理'!$I$5:$I$504,"&lt;&gt;"))</x:f>
      </x:c>
      <x:c r="L193" s="31" t="str">
        <x:f>IF(OR($A193="",$C193=""),"",COUNTIFS('応募・選考管理'!$B$5:$B$504,$A193,'応募・選考管理'!$E$5:$E$504,$C193,'応募・選考管理'!$J$5:$J$504,"&lt;&gt;"))</x:f>
      </x:c>
      <x:c r="M193" s="31" t="str">
        <x:f>IF(OR($A193="",$C193=""),"",COUNTIFS('応募・選考管理'!$B$5:$B$504,$A193,'応募・選考管理'!$E$5:$E$504,$C193,'応募・選考管理'!$L$5:$L$504,"&lt;&gt;"))</x:f>
      </x:c>
      <x:c r="N193" s="40" t="str">
        <x:f>IFERROR(I193/H193,"")</x:f>
      </x:c>
      <x:c r="O193" s="40" t="str">
        <x:f>IFERROR(K193/J193,"")</x:f>
      </x:c>
      <x:c r="P193" s="40" t="str">
        <x:f>IFERROR(L193/K193,"")</x:f>
      </x:c>
      <x:c r="Q193" s="38" t="str">
        <x:f>IFERROR(G193/M193,"")</x:f>
      </x:c>
      <x:c r="R193" s="31"/>
    </x:row>
    <x:row r="194">
      <x:c r="A194" s="31"/>
      <x:c r="B194" s="31" t="str">
        <x:f>IFERROR(VLOOKUP(A194,'採用計画'!$A$5:$O$204,2,FALSE),"")</x:f>
      </x:c>
      <x:c r="C194" s="31"/>
      <x:c r="D194" s="31"/>
      <x:c r="E194" s="36"/>
      <x:c r="F194" s="36"/>
      <x:c r="G194" s="38"/>
      <x:c r="H194" s="31" t="str">
        <x:f>IF(OR($A194="",$C194=""),"",COUNTIFS('応募・選考管理'!$B$5:$B$504,$A194,'応募・選考管理'!$E$5:$E$504,$C194))</x:f>
      </x:c>
      <x:c r="I194" s="31" t="str">
        <x:f>IF(OR($A194="",$C194=""),"",COUNTIFS('応募・選考管理'!$B$5:$B$504,$A194,'応募・選考管理'!$E$5:$E$504,$C194,'応募・選考管理'!$G$5:$G$504,"通過"))</x:f>
      </x:c>
      <x:c r="J194" s="31" t="str">
        <x:f>IF(OR($A194="",$C194=""),"",COUNTIFS('応募・選考管理'!$B$5:$B$504,$A194,'応募・選考管理'!$E$5:$E$504,$C194,'応募・選考管理'!$H$5:$H$504,"&lt;&gt;未実施",'応募・選考管理'!$H$5:$H$504,"&lt;&gt;"))</x:f>
      </x:c>
      <x:c r="K194" s="31" t="str">
        <x:f>IF(OR($A194="",$C194=""),"",COUNTIFS('応募・選考管理'!$B$5:$B$504,$A194,'応募・選考管理'!$E$5:$E$504,$C194,'応募・選考管理'!$I$5:$I$504,"&lt;&gt;"))</x:f>
      </x:c>
      <x:c r="L194" s="31" t="str">
        <x:f>IF(OR($A194="",$C194=""),"",COUNTIFS('応募・選考管理'!$B$5:$B$504,$A194,'応募・選考管理'!$E$5:$E$504,$C194,'応募・選考管理'!$J$5:$J$504,"&lt;&gt;"))</x:f>
      </x:c>
      <x:c r="M194" s="31" t="str">
        <x:f>IF(OR($A194="",$C194=""),"",COUNTIFS('応募・選考管理'!$B$5:$B$504,$A194,'応募・選考管理'!$E$5:$E$504,$C194,'応募・選考管理'!$L$5:$L$504,"&lt;&gt;"))</x:f>
      </x:c>
      <x:c r="N194" s="40" t="str">
        <x:f>IFERROR(I194/H194,"")</x:f>
      </x:c>
      <x:c r="O194" s="40" t="str">
        <x:f>IFERROR(K194/J194,"")</x:f>
      </x:c>
      <x:c r="P194" s="40" t="str">
        <x:f>IFERROR(L194/K194,"")</x:f>
      </x:c>
      <x:c r="Q194" s="38" t="str">
        <x:f>IFERROR(G194/M194,"")</x:f>
      </x:c>
      <x:c r="R194" s="31"/>
    </x:row>
    <x:row r="195">
      <x:c r="A195" s="31"/>
      <x:c r="B195" s="31" t="str">
        <x:f>IFERROR(VLOOKUP(A195,'採用計画'!$A$5:$O$204,2,FALSE),"")</x:f>
      </x:c>
      <x:c r="C195" s="31"/>
      <x:c r="D195" s="31"/>
      <x:c r="E195" s="36"/>
      <x:c r="F195" s="36"/>
      <x:c r="G195" s="38"/>
      <x:c r="H195" s="31" t="str">
        <x:f>IF(OR($A195="",$C195=""),"",COUNTIFS('応募・選考管理'!$B$5:$B$504,$A195,'応募・選考管理'!$E$5:$E$504,$C195))</x:f>
      </x:c>
      <x:c r="I195" s="31" t="str">
        <x:f>IF(OR($A195="",$C195=""),"",COUNTIFS('応募・選考管理'!$B$5:$B$504,$A195,'応募・選考管理'!$E$5:$E$504,$C195,'応募・選考管理'!$G$5:$G$504,"通過"))</x:f>
      </x:c>
      <x:c r="J195" s="31" t="str">
        <x:f>IF(OR($A195="",$C195=""),"",COUNTIFS('応募・選考管理'!$B$5:$B$504,$A195,'応募・選考管理'!$E$5:$E$504,$C195,'応募・選考管理'!$H$5:$H$504,"&lt;&gt;未実施",'応募・選考管理'!$H$5:$H$504,"&lt;&gt;"))</x:f>
      </x:c>
      <x:c r="K195" s="31" t="str">
        <x:f>IF(OR($A195="",$C195=""),"",COUNTIFS('応募・選考管理'!$B$5:$B$504,$A195,'応募・選考管理'!$E$5:$E$504,$C195,'応募・選考管理'!$I$5:$I$504,"&lt;&gt;"))</x:f>
      </x:c>
      <x:c r="L195" s="31" t="str">
        <x:f>IF(OR($A195="",$C195=""),"",COUNTIFS('応募・選考管理'!$B$5:$B$504,$A195,'応募・選考管理'!$E$5:$E$504,$C195,'応募・選考管理'!$J$5:$J$504,"&lt;&gt;"))</x:f>
      </x:c>
      <x:c r="M195" s="31" t="str">
        <x:f>IF(OR($A195="",$C195=""),"",COUNTIFS('応募・選考管理'!$B$5:$B$504,$A195,'応募・選考管理'!$E$5:$E$504,$C195,'応募・選考管理'!$L$5:$L$504,"&lt;&gt;"))</x:f>
      </x:c>
      <x:c r="N195" s="40" t="str">
        <x:f>IFERROR(I195/H195,"")</x:f>
      </x:c>
      <x:c r="O195" s="40" t="str">
        <x:f>IFERROR(K195/J195,"")</x:f>
      </x:c>
      <x:c r="P195" s="40" t="str">
        <x:f>IFERROR(L195/K195,"")</x:f>
      </x:c>
      <x:c r="Q195" s="38" t="str">
        <x:f>IFERROR(G195/M195,"")</x:f>
      </x:c>
      <x:c r="R195" s="31"/>
    </x:row>
    <x:row r="196">
      <x:c r="A196" s="31"/>
      <x:c r="B196" s="31" t="str">
        <x:f>IFERROR(VLOOKUP(A196,'採用計画'!$A$5:$O$204,2,FALSE),"")</x:f>
      </x:c>
      <x:c r="C196" s="31"/>
      <x:c r="D196" s="31"/>
      <x:c r="E196" s="36"/>
      <x:c r="F196" s="36"/>
      <x:c r="G196" s="38"/>
      <x:c r="H196" s="31" t="str">
        <x:f>IF(OR($A196="",$C196=""),"",COUNTIFS('応募・選考管理'!$B$5:$B$504,$A196,'応募・選考管理'!$E$5:$E$504,$C196))</x:f>
      </x:c>
      <x:c r="I196" s="31" t="str">
        <x:f>IF(OR($A196="",$C196=""),"",COUNTIFS('応募・選考管理'!$B$5:$B$504,$A196,'応募・選考管理'!$E$5:$E$504,$C196,'応募・選考管理'!$G$5:$G$504,"通過"))</x:f>
      </x:c>
      <x:c r="J196" s="31" t="str">
        <x:f>IF(OR($A196="",$C196=""),"",COUNTIFS('応募・選考管理'!$B$5:$B$504,$A196,'応募・選考管理'!$E$5:$E$504,$C196,'応募・選考管理'!$H$5:$H$504,"&lt;&gt;未実施",'応募・選考管理'!$H$5:$H$504,"&lt;&gt;"))</x:f>
      </x:c>
      <x:c r="K196" s="31" t="str">
        <x:f>IF(OR($A196="",$C196=""),"",COUNTIFS('応募・選考管理'!$B$5:$B$504,$A196,'応募・選考管理'!$E$5:$E$504,$C196,'応募・選考管理'!$I$5:$I$504,"&lt;&gt;"))</x:f>
      </x:c>
      <x:c r="L196" s="31" t="str">
        <x:f>IF(OR($A196="",$C196=""),"",COUNTIFS('応募・選考管理'!$B$5:$B$504,$A196,'応募・選考管理'!$E$5:$E$504,$C196,'応募・選考管理'!$J$5:$J$504,"&lt;&gt;"))</x:f>
      </x:c>
      <x:c r="M196" s="31" t="str">
        <x:f>IF(OR($A196="",$C196=""),"",COUNTIFS('応募・選考管理'!$B$5:$B$504,$A196,'応募・選考管理'!$E$5:$E$504,$C196,'応募・選考管理'!$L$5:$L$504,"&lt;&gt;"))</x:f>
      </x:c>
      <x:c r="N196" s="40" t="str">
        <x:f>IFERROR(I196/H196,"")</x:f>
      </x:c>
      <x:c r="O196" s="40" t="str">
        <x:f>IFERROR(K196/J196,"")</x:f>
      </x:c>
      <x:c r="P196" s="40" t="str">
        <x:f>IFERROR(L196/K196,"")</x:f>
      </x:c>
      <x:c r="Q196" s="38" t="str">
        <x:f>IFERROR(G196/M196,"")</x:f>
      </x:c>
      <x:c r="R196" s="31"/>
    </x:row>
    <x:row r="197">
      <x:c r="A197" s="31"/>
      <x:c r="B197" s="31" t="str">
        <x:f>IFERROR(VLOOKUP(A197,'採用計画'!$A$5:$O$204,2,FALSE),"")</x:f>
      </x:c>
      <x:c r="C197" s="31"/>
      <x:c r="D197" s="31"/>
      <x:c r="E197" s="36"/>
      <x:c r="F197" s="36"/>
      <x:c r="G197" s="38"/>
      <x:c r="H197" s="31" t="str">
        <x:f>IF(OR($A197="",$C197=""),"",COUNTIFS('応募・選考管理'!$B$5:$B$504,$A197,'応募・選考管理'!$E$5:$E$504,$C197))</x:f>
      </x:c>
      <x:c r="I197" s="31" t="str">
        <x:f>IF(OR($A197="",$C197=""),"",COUNTIFS('応募・選考管理'!$B$5:$B$504,$A197,'応募・選考管理'!$E$5:$E$504,$C197,'応募・選考管理'!$G$5:$G$504,"通過"))</x:f>
      </x:c>
      <x:c r="J197" s="31" t="str">
        <x:f>IF(OR($A197="",$C197=""),"",COUNTIFS('応募・選考管理'!$B$5:$B$504,$A197,'応募・選考管理'!$E$5:$E$504,$C197,'応募・選考管理'!$H$5:$H$504,"&lt;&gt;未実施",'応募・選考管理'!$H$5:$H$504,"&lt;&gt;"))</x:f>
      </x:c>
      <x:c r="K197" s="31" t="str">
        <x:f>IF(OR($A197="",$C197=""),"",COUNTIFS('応募・選考管理'!$B$5:$B$504,$A197,'応募・選考管理'!$E$5:$E$504,$C197,'応募・選考管理'!$I$5:$I$504,"&lt;&gt;"))</x:f>
      </x:c>
      <x:c r="L197" s="31" t="str">
        <x:f>IF(OR($A197="",$C197=""),"",COUNTIFS('応募・選考管理'!$B$5:$B$504,$A197,'応募・選考管理'!$E$5:$E$504,$C197,'応募・選考管理'!$J$5:$J$504,"&lt;&gt;"))</x:f>
      </x:c>
      <x:c r="M197" s="31" t="str">
        <x:f>IF(OR($A197="",$C197=""),"",COUNTIFS('応募・選考管理'!$B$5:$B$504,$A197,'応募・選考管理'!$E$5:$E$504,$C197,'応募・選考管理'!$L$5:$L$504,"&lt;&gt;"))</x:f>
      </x:c>
      <x:c r="N197" s="40" t="str">
        <x:f>IFERROR(I197/H197,"")</x:f>
      </x:c>
      <x:c r="O197" s="40" t="str">
        <x:f>IFERROR(K197/J197,"")</x:f>
      </x:c>
      <x:c r="P197" s="40" t="str">
        <x:f>IFERROR(L197/K197,"")</x:f>
      </x:c>
      <x:c r="Q197" s="38" t="str">
        <x:f>IFERROR(G197/M197,"")</x:f>
      </x:c>
      <x:c r="R197" s="31"/>
    </x:row>
    <x:row r="198">
      <x:c r="A198" s="31"/>
      <x:c r="B198" s="31" t="str">
        <x:f>IFERROR(VLOOKUP(A198,'採用計画'!$A$5:$O$204,2,FALSE),"")</x:f>
      </x:c>
      <x:c r="C198" s="31"/>
      <x:c r="D198" s="31"/>
      <x:c r="E198" s="36"/>
      <x:c r="F198" s="36"/>
      <x:c r="G198" s="38"/>
      <x:c r="H198" s="31" t="str">
        <x:f>IF(OR($A198="",$C198=""),"",COUNTIFS('応募・選考管理'!$B$5:$B$504,$A198,'応募・選考管理'!$E$5:$E$504,$C198))</x:f>
      </x:c>
      <x:c r="I198" s="31" t="str">
        <x:f>IF(OR($A198="",$C198=""),"",COUNTIFS('応募・選考管理'!$B$5:$B$504,$A198,'応募・選考管理'!$E$5:$E$504,$C198,'応募・選考管理'!$G$5:$G$504,"通過"))</x:f>
      </x:c>
      <x:c r="J198" s="31" t="str">
        <x:f>IF(OR($A198="",$C198=""),"",COUNTIFS('応募・選考管理'!$B$5:$B$504,$A198,'応募・選考管理'!$E$5:$E$504,$C198,'応募・選考管理'!$H$5:$H$504,"&lt;&gt;未実施",'応募・選考管理'!$H$5:$H$504,"&lt;&gt;"))</x:f>
      </x:c>
      <x:c r="K198" s="31" t="str">
        <x:f>IF(OR($A198="",$C198=""),"",COUNTIFS('応募・選考管理'!$B$5:$B$504,$A198,'応募・選考管理'!$E$5:$E$504,$C198,'応募・選考管理'!$I$5:$I$504,"&lt;&gt;"))</x:f>
      </x:c>
      <x:c r="L198" s="31" t="str">
        <x:f>IF(OR($A198="",$C198=""),"",COUNTIFS('応募・選考管理'!$B$5:$B$504,$A198,'応募・選考管理'!$E$5:$E$504,$C198,'応募・選考管理'!$J$5:$J$504,"&lt;&gt;"))</x:f>
      </x:c>
      <x:c r="M198" s="31" t="str">
        <x:f>IF(OR($A198="",$C198=""),"",COUNTIFS('応募・選考管理'!$B$5:$B$504,$A198,'応募・選考管理'!$E$5:$E$504,$C198,'応募・選考管理'!$L$5:$L$504,"&lt;&gt;"))</x:f>
      </x:c>
      <x:c r="N198" s="40" t="str">
        <x:f>IFERROR(I198/H198,"")</x:f>
      </x:c>
      <x:c r="O198" s="40" t="str">
        <x:f>IFERROR(K198/J198,"")</x:f>
      </x:c>
      <x:c r="P198" s="40" t="str">
        <x:f>IFERROR(L198/K198,"")</x:f>
      </x:c>
      <x:c r="Q198" s="38" t="str">
        <x:f>IFERROR(G198/M198,"")</x:f>
      </x:c>
      <x:c r="R198" s="31"/>
    </x:row>
    <x:row r="199">
      <x:c r="A199" s="31"/>
      <x:c r="B199" s="31" t="str">
        <x:f>IFERROR(VLOOKUP(A199,'採用計画'!$A$5:$O$204,2,FALSE),"")</x:f>
      </x:c>
      <x:c r="C199" s="31"/>
      <x:c r="D199" s="31"/>
      <x:c r="E199" s="36"/>
      <x:c r="F199" s="36"/>
      <x:c r="G199" s="38"/>
      <x:c r="H199" s="31" t="str">
        <x:f>IF(OR($A199="",$C199=""),"",COUNTIFS('応募・選考管理'!$B$5:$B$504,$A199,'応募・選考管理'!$E$5:$E$504,$C199))</x:f>
      </x:c>
      <x:c r="I199" s="31" t="str">
        <x:f>IF(OR($A199="",$C199=""),"",COUNTIFS('応募・選考管理'!$B$5:$B$504,$A199,'応募・選考管理'!$E$5:$E$504,$C199,'応募・選考管理'!$G$5:$G$504,"通過"))</x:f>
      </x:c>
      <x:c r="J199" s="31" t="str">
        <x:f>IF(OR($A199="",$C199=""),"",COUNTIFS('応募・選考管理'!$B$5:$B$504,$A199,'応募・選考管理'!$E$5:$E$504,$C199,'応募・選考管理'!$H$5:$H$504,"&lt;&gt;未実施",'応募・選考管理'!$H$5:$H$504,"&lt;&gt;"))</x:f>
      </x:c>
      <x:c r="K199" s="31" t="str">
        <x:f>IF(OR($A199="",$C199=""),"",COUNTIFS('応募・選考管理'!$B$5:$B$504,$A199,'応募・選考管理'!$E$5:$E$504,$C199,'応募・選考管理'!$I$5:$I$504,"&lt;&gt;"))</x:f>
      </x:c>
      <x:c r="L199" s="31" t="str">
        <x:f>IF(OR($A199="",$C199=""),"",COUNTIFS('応募・選考管理'!$B$5:$B$504,$A199,'応募・選考管理'!$E$5:$E$504,$C199,'応募・選考管理'!$J$5:$J$504,"&lt;&gt;"))</x:f>
      </x:c>
      <x:c r="M199" s="31" t="str">
        <x:f>IF(OR($A199="",$C199=""),"",COUNTIFS('応募・選考管理'!$B$5:$B$504,$A199,'応募・選考管理'!$E$5:$E$504,$C199,'応募・選考管理'!$L$5:$L$504,"&lt;&gt;"))</x:f>
      </x:c>
      <x:c r="N199" s="40" t="str">
        <x:f>IFERROR(I199/H199,"")</x:f>
      </x:c>
      <x:c r="O199" s="40" t="str">
        <x:f>IFERROR(K199/J199,"")</x:f>
      </x:c>
      <x:c r="P199" s="40" t="str">
        <x:f>IFERROR(L199/K199,"")</x:f>
      </x:c>
      <x:c r="Q199" s="38" t="str">
        <x:f>IFERROR(G199/M199,"")</x:f>
      </x:c>
      <x:c r="R199" s="31"/>
    </x:row>
    <x:row r="200">
      <x:c r="A200" s="31"/>
      <x:c r="B200" s="31" t="str">
        <x:f>IFERROR(VLOOKUP(A200,'採用計画'!$A$5:$O$204,2,FALSE),"")</x:f>
      </x:c>
      <x:c r="C200" s="31"/>
      <x:c r="D200" s="31"/>
      <x:c r="E200" s="36"/>
      <x:c r="F200" s="36"/>
      <x:c r="G200" s="38"/>
      <x:c r="H200" s="31" t="str">
        <x:f>IF(OR($A200="",$C200=""),"",COUNTIFS('応募・選考管理'!$B$5:$B$504,$A200,'応募・選考管理'!$E$5:$E$504,$C200))</x:f>
      </x:c>
      <x:c r="I200" s="31" t="str">
        <x:f>IF(OR($A200="",$C200=""),"",COUNTIFS('応募・選考管理'!$B$5:$B$504,$A200,'応募・選考管理'!$E$5:$E$504,$C200,'応募・選考管理'!$G$5:$G$504,"通過"))</x:f>
      </x:c>
      <x:c r="J200" s="31" t="str">
        <x:f>IF(OR($A200="",$C200=""),"",COUNTIFS('応募・選考管理'!$B$5:$B$504,$A200,'応募・選考管理'!$E$5:$E$504,$C200,'応募・選考管理'!$H$5:$H$504,"&lt;&gt;未実施",'応募・選考管理'!$H$5:$H$504,"&lt;&gt;"))</x:f>
      </x:c>
      <x:c r="K200" s="31" t="str">
        <x:f>IF(OR($A200="",$C200=""),"",COUNTIFS('応募・選考管理'!$B$5:$B$504,$A200,'応募・選考管理'!$E$5:$E$504,$C200,'応募・選考管理'!$I$5:$I$504,"&lt;&gt;"))</x:f>
      </x:c>
      <x:c r="L200" s="31" t="str">
        <x:f>IF(OR($A200="",$C200=""),"",COUNTIFS('応募・選考管理'!$B$5:$B$504,$A200,'応募・選考管理'!$E$5:$E$504,$C200,'応募・選考管理'!$J$5:$J$504,"&lt;&gt;"))</x:f>
      </x:c>
      <x:c r="M200" s="31" t="str">
        <x:f>IF(OR($A200="",$C200=""),"",COUNTIFS('応募・選考管理'!$B$5:$B$504,$A200,'応募・選考管理'!$E$5:$E$504,$C200,'応募・選考管理'!$L$5:$L$504,"&lt;&gt;"))</x:f>
      </x:c>
      <x:c r="N200" s="40" t="str">
        <x:f>IFERROR(I200/H200,"")</x:f>
      </x:c>
      <x:c r="O200" s="40" t="str">
        <x:f>IFERROR(K200/J200,"")</x:f>
      </x:c>
      <x:c r="P200" s="40" t="str">
        <x:f>IFERROR(L200/K200,"")</x:f>
      </x:c>
      <x:c r="Q200" s="38" t="str">
        <x:f>IFERROR(G200/M200,"")</x:f>
      </x:c>
      <x:c r="R200" s="31"/>
    </x:row>
    <x:row r="201">
      <x:c r="A201" s="31"/>
      <x:c r="B201" s="31" t="str">
        <x:f>IFERROR(VLOOKUP(A201,'採用計画'!$A$5:$O$204,2,FALSE),"")</x:f>
      </x:c>
      <x:c r="C201" s="31"/>
      <x:c r="D201" s="31"/>
      <x:c r="E201" s="36"/>
      <x:c r="F201" s="36"/>
      <x:c r="G201" s="38"/>
      <x:c r="H201" s="31" t="str">
        <x:f>IF(OR($A201="",$C201=""),"",COUNTIFS('応募・選考管理'!$B$5:$B$504,$A201,'応募・選考管理'!$E$5:$E$504,$C201))</x:f>
      </x:c>
      <x:c r="I201" s="31" t="str">
        <x:f>IF(OR($A201="",$C201=""),"",COUNTIFS('応募・選考管理'!$B$5:$B$504,$A201,'応募・選考管理'!$E$5:$E$504,$C201,'応募・選考管理'!$G$5:$G$504,"通過"))</x:f>
      </x:c>
      <x:c r="J201" s="31" t="str">
        <x:f>IF(OR($A201="",$C201=""),"",COUNTIFS('応募・選考管理'!$B$5:$B$504,$A201,'応募・選考管理'!$E$5:$E$504,$C201,'応募・選考管理'!$H$5:$H$504,"&lt;&gt;未実施",'応募・選考管理'!$H$5:$H$504,"&lt;&gt;"))</x:f>
      </x:c>
      <x:c r="K201" s="31" t="str">
        <x:f>IF(OR($A201="",$C201=""),"",COUNTIFS('応募・選考管理'!$B$5:$B$504,$A201,'応募・選考管理'!$E$5:$E$504,$C201,'応募・選考管理'!$I$5:$I$504,"&lt;&gt;"))</x:f>
      </x:c>
      <x:c r="L201" s="31" t="str">
        <x:f>IF(OR($A201="",$C201=""),"",COUNTIFS('応募・選考管理'!$B$5:$B$504,$A201,'応募・選考管理'!$E$5:$E$504,$C201,'応募・選考管理'!$J$5:$J$504,"&lt;&gt;"))</x:f>
      </x:c>
      <x:c r="M201" s="31" t="str">
        <x:f>IF(OR($A201="",$C201=""),"",COUNTIFS('応募・選考管理'!$B$5:$B$504,$A201,'応募・選考管理'!$E$5:$E$504,$C201,'応募・選考管理'!$L$5:$L$504,"&lt;&gt;"))</x:f>
      </x:c>
      <x:c r="N201" s="40" t="str">
        <x:f>IFERROR(I201/H201,"")</x:f>
      </x:c>
      <x:c r="O201" s="40" t="str">
        <x:f>IFERROR(K201/J201,"")</x:f>
      </x:c>
      <x:c r="P201" s="40" t="str">
        <x:f>IFERROR(L201/K201,"")</x:f>
      </x:c>
      <x:c r="Q201" s="38" t="str">
        <x:f>IFERROR(G201/M201,"")</x:f>
      </x:c>
      <x:c r="R201" s="31"/>
    </x:row>
    <x:row r="202">
      <x:c r="A202" s="31"/>
      <x:c r="B202" s="31" t="str">
        <x:f>IFERROR(VLOOKUP(A202,'採用計画'!$A$5:$O$204,2,FALSE),"")</x:f>
      </x:c>
      <x:c r="C202" s="31"/>
      <x:c r="D202" s="31"/>
      <x:c r="E202" s="36"/>
      <x:c r="F202" s="36"/>
      <x:c r="G202" s="38"/>
      <x:c r="H202" s="31" t="str">
        <x:f>IF(OR($A202="",$C202=""),"",COUNTIFS('応募・選考管理'!$B$5:$B$504,$A202,'応募・選考管理'!$E$5:$E$504,$C202))</x:f>
      </x:c>
      <x:c r="I202" s="31" t="str">
        <x:f>IF(OR($A202="",$C202=""),"",COUNTIFS('応募・選考管理'!$B$5:$B$504,$A202,'応募・選考管理'!$E$5:$E$504,$C202,'応募・選考管理'!$G$5:$G$504,"通過"))</x:f>
      </x:c>
      <x:c r="J202" s="31" t="str">
        <x:f>IF(OR($A202="",$C202=""),"",COUNTIFS('応募・選考管理'!$B$5:$B$504,$A202,'応募・選考管理'!$E$5:$E$504,$C202,'応募・選考管理'!$H$5:$H$504,"&lt;&gt;未実施",'応募・選考管理'!$H$5:$H$504,"&lt;&gt;"))</x:f>
      </x:c>
      <x:c r="K202" s="31" t="str">
        <x:f>IF(OR($A202="",$C202=""),"",COUNTIFS('応募・選考管理'!$B$5:$B$504,$A202,'応募・選考管理'!$E$5:$E$504,$C202,'応募・選考管理'!$I$5:$I$504,"&lt;&gt;"))</x:f>
      </x:c>
      <x:c r="L202" s="31" t="str">
        <x:f>IF(OR($A202="",$C202=""),"",COUNTIFS('応募・選考管理'!$B$5:$B$504,$A202,'応募・選考管理'!$E$5:$E$504,$C202,'応募・選考管理'!$J$5:$J$504,"&lt;&gt;"))</x:f>
      </x:c>
      <x:c r="M202" s="31" t="str">
        <x:f>IF(OR($A202="",$C202=""),"",COUNTIFS('応募・選考管理'!$B$5:$B$504,$A202,'応募・選考管理'!$E$5:$E$504,$C202,'応募・選考管理'!$L$5:$L$504,"&lt;&gt;"))</x:f>
      </x:c>
      <x:c r="N202" s="40" t="str">
        <x:f>IFERROR(I202/H202,"")</x:f>
      </x:c>
      <x:c r="O202" s="40" t="str">
        <x:f>IFERROR(K202/J202,"")</x:f>
      </x:c>
      <x:c r="P202" s="40" t="str">
        <x:f>IFERROR(L202/K202,"")</x:f>
      </x:c>
      <x:c r="Q202" s="38" t="str">
        <x:f>IFERROR(G202/M202,"")</x:f>
      </x:c>
      <x:c r="R202" s="31"/>
    </x:row>
    <x:row r="203">
      <x:c r="A203" s="31"/>
      <x:c r="B203" s="31" t="str">
        <x:f>IFERROR(VLOOKUP(A203,'採用計画'!$A$5:$O$204,2,FALSE),"")</x:f>
      </x:c>
      <x:c r="C203" s="31"/>
      <x:c r="D203" s="31"/>
      <x:c r="E203" s="36"/>
      <x:c r="F203" s="36"/>
      <x:c r="G203" s="38"/>
      <x:c r="H203" s="31" t="str">
        <x:f>IF(OR($A203="",$C203=""),"",COUNTIFS('応募・選考管理'!$B$5:$B$504,$A203,'応募・選考管理'!$E$5:$E$504,$C203))</x:f>
      </x:c>
      <x:c r="I203" s="31" t="str">
        <x:f>IF(OR($A203="",$C203=""),"",COUNTIFS('応募・選考管理'!$B$5:$B$504,$A203,'応募・選考管理'!$E$5:$E$504,$C203,'応募・選考管理'!$G$5:$G$504,"通過"))</x:f>
      </x:c>
      <x:c r="J203" s="31" t="str">
        <x:f>IF(OR($A203="",$C203=""),"",COUNTIFS('応募・選考管理'!$B$5:$B$504,$A203,'応募・選考管理'!$E$5:$E$504,$C203,'応募・選考管理'!$H$5:$H$504,"&lt;&gt;未実施",'応募・選考管理'!$H$5:$H$504,"&lt;&gt;"))</x:f>
      </x:c>
      <x:c r="K203" s="31" t="str">
        <x:f>IF(OR($A203="",$C203=""),"",COUNTIFS('応募・選考管理'!$B$5:$B$504,$A203,'応募・選考管理'!$E$5:$E$504,$C203,'応募・選考管理'!$I$5:$I$504,"&lt;&gt;"))</x:f>
      </x:c>
      <x:c r="L203" s="31" t="str">
        <x:f>IF(OR($A203="",$C203=""),"",COUNTIFS('応募・選考管理'!$B$5:$B$504,$A203,'応募・選考管理'!$E$5:$E$504,$C203,'応募・選考管理'!$J$5:$J$504,"&lt;&gt;"))</x:f>
      </x:c>
      <x:c r="M203" s="31" t="str">
        <x:f>IF(OR($A203="",$C203=""),"",COUNTIFS('応募・選考管理'!$B$5:$B$504,$A203,'応募・選考管理'!$E$5:$E$504,$C203,'応募・選考管理'!$L$5:$L$504,"&lt;&gt;"))</x:f>
      </x:c>
      <x:c r="N203" s="40" t="str">
        <x:f>IFERROR(I203/H203,"")</x:f>
      </x:c>
      <x:c r="O203" s="40" t="str">
        <x:f>IFERROR(K203/J203,"")</x:f>
      </x:c>
      <x:c r="P203" s="40" t="str">
        <x:f>IFERROR(L203/K203,"")</x:f>
      </x:c>
      <x:c r="Q203" s="38" t="str">
        <x:f>IFERROR(G203/M203,"")</x:f>
      </x:c>
      <x:c r="R203" s="31"/>
    </x:row>
    <x:row r="204">
      <x:c r="A204" s="31"/>
      <x:c r="B204" s="31" t="str">
        <x:f>IFERROR(VLOOKUP(A204,'採用計画'!$A$5:$O$204,2,FALSE),"")</x:f>
      </x:c>
      <x:c r="C204" s="31"/>
      <x:c r="D204" s="31"/>
      <x:c r="E204" s="36"/>
      <x:c r="F204" s="36"/>
      <x:c r="G204" s="38"/>
      <x:c r="H204" s="31" t="str">
        <x:f>IF(OR($A204="",$C204=""),"",COUNTIFS('応募・選考管理'!$B$5:$B$504,$A204,'応募・選考管理'!$E$5:$E$504,$C204))</x:f>
      </x:c>
      <x:c r="I204" s="31" t="str">
        <x:f>IF(OR($A204="",$C204=""),"",COUNTIFS('応募・選考管理'!$B$5:$B$504,$A204,'応募・選考管理'!$E$5:$E$504,$C204,'応募・選考管理'!$G$5:$G$504,"通過"))</x:f>
      </x:c>
      <x:c r="J204" s="31" t="str">
        <x:f>IF(OR($A204="",$C204=""),"",COUNTIFS('応募・選考管理'!$B$5:$B$504,$A204,'応募・選考管理'!$E$5:$E$504,$C204,'応募・選考管理'!$H$5:$H$504,"&lt;&gt;未実施",'応募・選考管理'!$H$5:$H$504,"&lt;&gt;"))</x:f>
      </x:c>
      <x:c r="K204" s="31" t="str">
        <x:f>IF(OR($A204="",$C204=""),"",COUNTIFS('応募・選考管理'!$B$5:$B$504,$A204,'応募・選考管理'!$E$5:$E$504,$C204,'応募・選考管理'!$I$5:$I$504,"&lt;&gt;"))</x:f>
      </x:c>
      <x:c r="L204" s="31" t="str">
        <x:f>IF(OR($A204="",$C204=""),"",COUNTIFS('応募・選考管理'!$B$5:$B$504,$A204,'応募・選考管理'!$E$5:$E$504,$C204,'応募・選考管理'!$J$5:$J$504,"&lt;&gt;"))</x:f>
      </x:c>
      <x:c r="M204" s="31" t="str">
        <x:f>IF(OR($A204="",$C204=""),"",COUNTIFS('応募・選考管理'!$B$5:$B$504,$A204,'応募・選考管理'!$E$5:$E$504,$C204,'応募・選考管理'!$L$5:$L$504,"&lt;&gt;"))</x:f>
      </x:c>
      <x:c r="N204" s="40" t="str">
        <x:f>IFERROR(I204/H204,"")</x:f>
      </x:c>
      <x:c r="O204" s="40" t="str">
        <x:f>IFERROR(K204/J204,"")</x:f>
      </x:c>
      <x:c r="P204" s="40" t="str">
        <x:f>IFERROR(L204/K204,"")</x:f>
      </x:c>
      <x:c r="Q204" s="38" t="str">
        <x:f>IFERROR(G204/M204,"")</x:f>
      </x:c>
      <x:c r="R204" s="31"/>
    </x:row>
  </x:sheetData>
  <x:mergeCells>
    <x:mergeCell ref="A1:R1"/>
    <x:mergeCell ref="A2:R2"/>
    <x:mergeCell ref="A3:R3"/>
  </x:mergeCells>
  <x:dataValidations count="1">
    <x:dataValidation type="list" sqref="D5:D204">
      <x:formula1>"求人媒体,人材紹介,ダイレクトリクルーティング,自社採用サイト,リファラル,ハローワーク,その他"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11fe6ce403490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0" hidden="0" customWidth="1"/>
    <x:col min="4" max="4" width="18" hidden="0" customWidth="1"/>
    <x:col min="5" max="5" width="24" hidden="0" customWidth="1"/>
    <x:col min="6" max="6" width="28" hidden="0" customWidth="1"/>
    <x:col min="7" max="7" width="28" hidden="0" customWidth="1"/>
    <x:col min="8" max="8" width="26" hidden="0" customWidth="1"/>
    <x:col min="9" max="9" width="28" hidden="0" customWidth="1"/>
    <x:col min="10" max="10" width="14" hidden="0" customWidth="1"/>
    <x:col min="11" max="11" width="13" hidden="0" customWidth="1"/>
    <x:col min="12" max="12" width="12" hidden="0" customWidth="1"/>
    <x:col min="13" max="13" width="28" hidden="0" customWidth="1"/>
    <x:col min="14" max="14" width="26" hidden="0" customWidth="1"/>
  </x:cols>
  <x:sheetData>
    <x:row r="1" ht="30" customHeight="1">
      <x:c r="A1" s="4" t="str">
        <x:v>採用活動管理シート｜振り返り・改善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9" t="str">
        <x:v>数字を見て終わらず、『何が気になるか → 原因仮説 → 次に何をするか』を記録します。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</x:row>
    <x:row r="3" ht="26" customHeight="1">
      <x:c r="A3" s="15" t="str">
        <x:v>数値から原因を自動断定しません。まず確認したい論点を整理し、実施後に結果を残すためのタブです。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  <x:c r="N3" s="15"/>
    </x:row>
    <x:row r="4">
      <x:c r="A4" s="24" t="str">
        <x:v>確認日</x:v>
      </x:c>
      <x:c r="B4" s="24" t="str">
        <x:v>募集ID</x:v>
      </x:c>
      <x:c r="C4" s="24" t="str">
        <x:v>募集職種</x:v>
      </x:c>
      <x:c r="D4" s="24" t="str">
        <x:v>確認した数字</x:v>
      </x:c>
      <x:c r="E4" s="24" t="str">
        <x:v>現状</x:v>
      </x:c>
      <x:c r="F4" s="24" t="str">
        <x:v>気になったこと</x:v>
      </x:c>
      <x:c r="G4" s="24" t="str">
        <x:v>原因仮説</x:v>
      </x:c>
      <x:c r="H4" s="24" t="str">
        <x:v>次に確認すること</x:v>
      </x:c>
      <x:c r="I4" s="24" t="str">
        <x:v>次に行う施策</x:v>
      </x:c>
      <x:c r="J4" s="24" t="str">
        <x:v>担当</x:v>
      </x:c>
      <x:c r="K4" s="24" t="str">
        <x:v>期限</x:v>
      </x:c>
      <x:c r="L4" s="24" t="str">
        <x:v>実施状況</x:v>
      </x:c>
      <x:c r="M4" s="24" t="str">
        <x:v>結果</x:v>
      </x:c>
      <x:c r="N4" s="24" t="str">
        <x:v>次回判断</x:v>
      </x:c>
    </x:row>
    <x:row r="5">
      <x:c r="A5" s="36"/>
      <x:c r="B5" s="31"/>
      <x:c r="C5" s="31" t="str">
        <x:f>IFERROR(VLOOKUP(B5,'採用計画'!$A$5:$O$204,2,FALSE),"")</x:f>
      </x:c>
      <x:c r="D5" s="31"/>
      <x:c r="E5" s="31"/>
      <x:c r="F5" s="31"/>
      <x:c r="G5" s="31"/>
      <x:c r="H5" s="31"/>
      <x:c r="I5" s="31"/>
      <x:c r="J5" s="31"/>
      <x:c r="K5" s="36"/>
      <x:c r="L5" s="31"/>
      <x:c r="M5" s="31"/>
      <x:c r="N5" s="31"/>
    </x:row>
    <x:row r="6">
      <x:c r="A6" s="36"/>
      <x:c r="B6" s="31"/>
      <x:c r="C6" s="31" t="str">
        <x:f>IFERROR(VLOOKUP(B6,'採用計画'!$A$5:$O$204,2,FALSE),"")</x:f>
      </x:c>
      <x:c r="D6" s="31"/>
      <x:c r="E6" s="31"/>
      <x:c r="F6" s="31"/>
      <x:c r="G6" s="31"/>
      <x:c r="H6" s="31"/>
      <x:c r="I6" s="31"/>
      <x:c r="J6" s="31"/>
      <x:c r="K6" s="36"/>
      <x:c r="L6" s="31"/>
      <x:c r="M6" s="31"/>
      <x:c r="N6" s="31"/>
    </x:row>
    <x:row r="7">
      <x:c r="A7" s="36"/>
      <x:c r="B7" s="31"/>
      <x:c r="C7" s="31" t="str">
        <x:f>IFERROR(VLOOKUP(B7,'採用計画'!$A$5:$O$204,2,FALSE),"")</x:f>
      </x:c>
      <x:c r="D7" s="31"/>
      <x:c r="E7" s="31"/>
      <x:c r="F7" s="31"/>
      <x:c r="G7" s="31"/>
      <x:c r="H7" s="31"/>
      <x:c r="I7" s="31"/>
      <x:c r="J7" s="31"/>
      <x:c r="K7" s="36"/>
      <x:c r="L7" s="31"/>
      <x:c r="M7" s="31"/>
      <x:c r="N7" s="31"/>
    </x:row>
    <x:row r="8">
      <x:c r="A8" s="36"/>
      <x:c r="B8" s="31"/>
      <x:c r="C8" s="31" t="str">
        <x:f>IFERROR(VLOOKUP(B8,'採用計画'!$A$5:$O$204,2,FALSE),"")</x:f>
      </x:c>
      <x:c r="D8" s="31"/>
      <x:c r="E8" s="31"/>
      <x:c r="F8" s="31"/>
      <x:c r="G8" s="31"/>
      <x:c r="H8" s="31"/>
      <x:c r="I8" s="31"/>
      <x:c r="J8" s="31"/>
      <x:c r="K8" s="36"/>
      <x:c r="L8" s="31"/>
      <x:c r="M8" s="31"/>
      <x:c r="N8" s="31"/>
    </x:row>
    <x:row r="9">
      <x:c r="A9" s="36"/>
      <x:c r="B9" s="31"/>
      <x:c r="C9" s="31" t="str">
        <x:f>IFERROR(VLOOKUP(B9,'採用計画'!$A$5:$O$204,2,FALSE),"")</x:f>
      </x:c>
      <x:c r="D9" s="31"/>
      <x:c r="E9" s="31"/>
      <x:c r="F9" s="31"/>
      <x:c r="G9" s="31"/>
      <x:c r="H9" s="31"/>
      <x:c r="I9" s="31"/>
      <x:c r="J9" s="31"/>
      <x:c r="K9" s="36"/>
      <x:c r="L9" s="31"/>
      <x:c r="M9" s="31"/>
      <x:c r="N9" s="31"/>
    </x:row>
    <x:row r="10">
      <x:c r="A10" s="36"/>
      <x:c r="B10" s="31"/>
      <x:c r="C10" s="31" t="str">
        <x:f>IFERROR(VLOOKUP(B10,'採用計画'!$A$5:$O$204,2,FALSE),"")</x:f>
      </x:c>
      <x:c r="D10" s="31"/>
      <x:c r="E10" s="31"/>
      <x:c r="F10" s="31"/>
      <x:c r="G10" s="31"/>
      <x:c r="H10" s="31"/>
      <x:c r="I10" s="31"/>
      <x:c r="J10" s="31"/>
      <x:c r="K10" s="36"/>
      <x:c r="L10" s="31"/>
      <x:c r="M10" s="31"/>
      <x:c r="N10" s="31"/>
    </x:row>
    <x:row r="11">
      <x:c r="A11" s="36"/>
      <x:c r="B11" s="31"/>
      <x:c r="C11" s="31" t="str">
        <x:f>IFERROR(VLOOKUP(B11,'採用計画'!$A$5:$O$204,2,FALSE),"")</x:f>
      </x:c>
      <x:c r="D11" s="31"/>
      <x:c r="E11" s="31"/>
      <x:c r="F11" s="31"/>
      <x:c r="G11" s="31"/>
      <x:c r="H11" s="31"/>
      <x:c r="I11" s="31"/>
      <x:c r="J11" s="31"/>
      <x:c r="K11" s="36"/>
      <x:c r="L11" s="31"/>
      <x:c r="M11" s="31"/>
      <x:c r="N11" s="31"/>
    </x:row>
    <x:row r="12">
      <x:c r="A12" s="36"/>
      <x:c r="B12" s="31"/>
      <x:c r="C12" s="31" t="str">
        <x:f>IFERROR(VLOOKUP(B12,'採用計画'!$A$5:$O$204,2,FALSE),"")</x:f>
      </x:c>
      <x:c r="D12" s="31"/>
      <x:c r="E12" s="31"/>
      <x:c r="F12" s="31"/>
      <x:c r="G12" s="31"/>
      <x:c r="H12" s="31"/>
      <x:c r="I12" s="31"/>
      <x:c r="J12" s="31"/>
      <x:c r="K12" s="36"/>
      <x:c r="L12" s="31"/>
      <x:c r="M12" s="31"/>
      <x:c r="N12" s="31"/>
    </x:row>
    <x:row r="13">
      <x:c r="A13" s="36"/>
      <x:c r="B13" s="31"/>
      <x:c r="C13" s="31" t="str">
        <x:f>IFERROR(VLOOKUP(B13,'採用計画'!$A$5:$O$204,2,FALSE),"")</x:f>
      </x:c>
      <x:c r="D13" s="31"/>
      <x:c r="E13" s="31"/>
      <x:c r="F13" s="31"/>
      <x:c r="G13" s="31"/>
      <x:c r="H13" s="31"/>
      <x:c r="I13" s="31"/>
      <x:c r="J13" s="31"/>
      <x:c r="K13" s="36"/>
      <x:c r="L13" s="31"/>
      <x:c r="M13" s="31"/>
      <x:c r="N13" s="31"/>
    </x:row>
    <x:row r="14">
      <x:c r="A14" s="36"/>
      <x:c r="B14" s="31"/>
      <x:c r="C14" s="31" t="str">
        <x:f>IFERROR(VLOOKUP(B14,'採用計画'!$A$5:$O$204,2,FALSE),"")</x:f>
      </x:c>
      <x:c r="D14" s="31"/>
      <x:c r="E14" s="31"/>
      <x:c r="F14" s="31"/>
      <x:c r="G14" s="31"/>
      <x:c r="H14" s="31"/>
      <x:c r="I14" s="31"/>
      <x:c r="J14" s="31"/>
      <x:c r="K14" s="36"/>
      <x:c r="L14" s="31"/>
      <x:c r="M14" s="31"/>
      <x:c r="N14" s="31"/>
    </x:row>
    <x:row r="15">
      <x:c r="A15" s="36"/>
      <x:c r="B15" s="31"/>
      <x:c r="C15" s="31" t="str">
        <x:f>IFERROR(VLOOKUP(B15,'採用計画'!$A$5:$O$204,2,FALSE),"")</x:f>
      </x:c>
      <x:c r="D15" s="31"/>
      <x:c r="E15" s="31"/>
      <x:c r="F15" s="31"/>
      <x:c r="G15" s="31"/>
      <x:c r="H15" s="31"/>
      <x:c r="I15" s="31"/>
      <x:c r="J15" s="31"/>
      <x:c r="K15" s="36"/>
      <x:c r="L15" s="31"/>
      <x:c r="M15" s="31"/>
      <x:c r="N15" s="31"/>
    </x:row>
    <x:row r="16">
      <x:c r="A16" s="36"/>
      <x:c r="B16" s="31"/>
      <x:c r="C16" s="31" t="str">
        <x:f>IFERROR(VLOOKUP(B16,'採用計画'!$A$5:$O$204,2,FALSE),"")</x:f>
      </x:c>
      <x:c r="D16" s="31"/>
      <x:c r="E16" s="31"/>
      <x:c r="F16" s="31"/>
      <x:c r="G16" s="31"/>
      <x:c r="H16" s="31"/>
      <x:c r="I16" s="31"/>
      <x:c r="J16" s="31"/>
      <x:c r="K16" s="36"/>
      <x:c r="L16" s="31"/>
      <x:c r="M16" s="31"/>
      <x:c r="N16" s="31"/>
    </x:row>
    <x:row r="17">
      <x:c r="A17" s="36"/>
      <x:c r="B17" s="31"/>
      <x:c r="C17" s="31" t="str">
        <x:f>IFERROR(VLOOKUP(B17,'採用計画'!$A$5:$O$204,2,FALSE),"")</x:f>
      </x:c>
      <x:c r="D17" s="31"/>
      <x:c r="E17" s="31"/>
      <x:c r="F17" s="31"/>
      <x:c r="G17" s="31"/>
      <x:c r="H17" s="31"/>
      <x:c r="I17" s="31"/>
      <x:c r="J17" s="31"/>
      <x:c r="K17" s="36"/>
      <x:c r="L17" s="31"/>
      <x:c r="M17" s="31"/>
      <x:c r="N17" s="31"/>
    </x:row>
    <x:row r="18">
      <x:c r="A18" s="36"/>
      <x:c r="B18" s="31"/>
      <x:c r="C18" s="31" t="str">
        <x:f>IFERROR(VLOOKUP(B18,'採用計画'!$A$5:$O$204,2,FALSE),"")</x:f>
      </x:c>
      <x:c r="D18" s="31"/>
      <x:c r="E18" s="31"/>
      <x:c r="F18" s="31"/>
      <x:c r="G18" s="31"/>
      <x:c r="H18" s="31"/>
      <x:c r="I18" s="31"/>
      <x:c r="J18" s="31"/>
      <x:c r="K18" s="36"/>
      <x:c r="L18" s="31"/>
      <x:c r="M18" s="31"/>
      <x:c r="N18" s="31"/>
    </x:row>
    <x:row r="19">
      <x:c r="A19" s="36"/>
      <x:c r="B19" s="31"/>
      <x:c r="C19" s="31" t="str">
        <x:f>IFERROR(VLOOKUP(B19,'採用計画'!$A$5:$O$204,2,FALSE),"")</x:f>
      </x:c>
      <x:c r="D19" s="31"/>
      <x:c r="E19" s="31"/>
      <x:c r="F19" s="31"/>
      <x:c r="G19" s="31"/>
      <x:c r="H19" s="31"/>
      <x:c r="I19" s="31"/>
      <x:c r="J19" s="31"/>
      <x:c r="K19" s="36"/>
      <x:c r="L19" s="31"/>
      <x:c r="M19" s="31"/>
      <x:c r="N19" s="31"/>
    </x:row>
    <x:row r="20">
      <x:c r="A20" s="36"/>
      <x:c r="B20" s="31"/>
      <x:c r="C20" s="31" t="str">
        <x:f>IFERROR(VLOOKUP(B20,'採用計画'!$A$5:$O$204,2,FALSE),"")</x:f>
      </x:c>
      <x:c r="D20" s="31"/>
      <x:c r="E20" s="31"/>
      <x:c r="F20" s="31"/>
      <x:c r="G20" s="31"/>
      <x:c r="H20" s="31"/>
      <x:c r="I20" s="31"/>
      <x:c r="J20" s="31"/>
      <x:c r="K20" s="36"/>
      <x:c r="L20" s="31"/>
      <x:c r="M20" s="31"/>
      <x:c r="N20" s="31"/>
    </x:row>
    <x:row r="21">
      <x:c r="A21" s="36"/>
      <x:c r="B21" s="31"/>
      <x:c r="C21" s="31" t="str">
        <x:f>IFERROR(VLOOKUP(B21,'採用計画'!$A$5:$O$204,2,FALSE),"")</x:f>
      </x:c>
      <x:c r="D21" s="31"/>
      <x:c r="E21" s="31"/>
      <x:c r="F21" s="31"/>
      <x:c r="G21" s="31"/>
      <x:c r="H21" s="31"/>
      <x:c r="I21" s="31"/>
      <x:c r="J21" s="31"/>
      <x:c r="K21" s="36"/>
      <x:c r="L21" s="31"/>
      <x:c r="M21" s="31"/>
      <x:c r="N21" s="31"/>
    </x:row>
    <x:row r="22">
      <x:c r="A22" s="36"/>
      <x:c r="B22" s="31"/>
      <x:c r="C22" s="31" t="str">
        <x:f>IFERROR(VLOOKUP(B22,'採用計画'!$A$5:$O$204,2,FALSE),"")</x:f>
      </x:c>
      <x:c r="D22" s="31"/>
      <x:c r="E22" s="31"/>
      <x:c r="F22" s="31"/>
      <x:c r="G22" s="31"/>
      <x:c r="H22" s="31"/>
      <x:c r="I22" s="31"/>
      <x:c r="J22" s="31"/>
      <x:c r="K22" s="36"/>
      <x:c r="L22" s="31"/>
      <x:c r="M22" s="31"/>
      <x:c r="N22" s="31"/>
    </x:row>
    <x:row r="23">
      <x:c r="A23" s="36"/>
      <x:c r="B23" s="31"/>
      <x:c r="C23" s="31" t="str">
        <x:f>IFERROR(VLOOKUP(B23,'採用計画'!$A$5:$O$204,2,FALSE),"")</x:f>
      </x:c>
      <x:c r="D23" s="31"/>
      <x:c r="E23" s="31"/>
      <x:c r="F23" s="31"/>
      <x:c r="G23" s="31"/>
      <x:c r="H23" s="31"/>
      <x:c r="I23" s="31"/>
      <x:c r="J23" s="31"/>
      <x:c r="K23" s="36"/>
      <x:c r="L23" s="31"/>
      <x:c r="M23" s="31"/>
      <x:c r="N23" s="31"/>
    </x:row>
    <x:row r="24">
      <x:c r="A24" s="36"/>
      <x:c r="B24" s="31"/>
      <x:c r="C24" s="31" t="str">
        <x:f>IFERROR(VLOOKUP(B24,'採用計画'!$A$5:$O$204,2,FALSE),"")</x:f>
      </x:c>
      <x:c r="D24" s="31"/>
      <x:c r="E24" s="31"/>
      <x:c r="F24" s="31"/>
      <x:c r="G24" s="31"/>
      <x:c r="H24" s="31"/>
      <x:c r="I24" s="31"/>
      <x:c r="J24" s="31"/>
      <x:c r="K24" s="36"/>
      <x:c r="L24" s="31"/>
      <x:c r="M24" s="31"/>
      <x:c r="N24" s="31"/>
    </x:row>
    <x:row r="25">
      <x:c r="A25" s="36"/>
      <x:c r="B25" s="31"/>
      <x:c r="C25" s="31" t="str">
        <x:f>IFERROR(VLOOKUP(B25,'採用計画'!$A$5:$O$204,2,FALSE),"")</x:f>
      </x:c>
      <x:c r="D25" s="31"/>
      <x:c r="E25" s="31"/>
      <x:c r="F25" s="31"/>
      <x:c r="G25" s="31"/>
      <x:c r="H25" s="31"/>
      <x:c r="I25" s="31"/>
      <x:c r="J25" s="31"/>
      <x:c r="K25" s="36"/>
      <x:c r="L25" s="31"/>
      <x:c r="M25" s="31"/>
      <x:c r="N25" s="31"/>
    </x:row>
    <x:row r="26">
      <x:c r="A26" s="36"/>
      <x:c r="B26" s="31"/>
      <x:c r="C26" s="31" t="str">
        <x:f>IFERROR(VLOOKUP(B26,'採用計画'!$A$5:$O$204,2,FALSE),"")</x:f>
      </x:c>
      <x:c r="D26" s="31"/>
      <x:c r="E26" s="31"/>
      <x:c r="F26" s="31"/>
      <x:c r="G26" s="31"/>
      <x:c r="H26" s="31"/>
      <x:c r="I26" s="31"/>
      <x:c r="J26" s="31"/>
      <x:c r="K26" s="36"/>
      <x:c r="L26" s="31"/>
      <x:c r="M26" s="31"/>
      <x:c r="N26" s="31"/>
    </x:row>
    <x:row r="27">
      <x:c r="A27" s="36"/>
      <x:c r="B27" s="31"/>
      <x:c r="C27" s="31" t="str">
        <x:f>IFERROR(VLOOKUP(B27,'採用計画'!$A$5:$O$204,2,FALSE),"")</x:f>
      </x:c>
      <x:c r="D27" s="31"/>
      <x:c r="E27" s="31"/>
      <x:c r="F27" s="31"/>
      <x:c r="G27" s="31"/>
      <x:c r="H27" s="31"/>
      <x:c r="I27" s="31"/>
      <x:c r="J27" s="31"/>
      <x:c r="K27" s="36"/>
      <x:c r="L27" s="31"/>
      <x:c r="M27" s="31"/>
      <x:c r="N27" s="31"/>
    </x:row>
    <x:row r="28">
      <x:c r="A28" s="36"/>
      <x:c r="B28" s="31"/>
      <x:c r="C28" s="31" t="str">
        <x:f>IFERROR(VLOOKUP(B28,'採用計画'!$A$5:$O$204,2,FALSE),"")</x:f>
      </x:c>
      <x:c r="D28" s="31"/>
      <x:c r="E28" s="31"/>
      <x:c r="F28" s="31"/>
      <x:c r="G28" s="31"/>
      <x:c r="H28" s="31"/>
      <x:c r="I28" s="31"/>
      <x:c r="J28" s="31"/>
      <x:c r="K28" s="36"/>
      <x:c r="L28" s="31"/>
      <x:c r="M28" s="31"/>
      <x:c r="N28" s="31"/>
    </x:row>
    <x:row r="29">
      <x:c r="A29" s="36"/>
      <x:c r="B29" s="31"/>
      <x:c r="C29" s="31" t="str">
        <x:f>IFERROR(VLOOKUP(B29,'採用計画'!$A$5:$O$204,2,FALSE),"")</x:f>
      </x:c>
      <x:c r="D29" s="31"/>
      <x:c r="E29" s="31"/>
      <x:c r="F29" s="31"/>
      <x:c r="G29" s="31"/>
      <x:c r="H29" s="31"/>
      <x:c r="I29" s="31"/>
      <x:c r="J29" s="31"/>
      <x:c r="K29" s="36"/>
      <x:c r="L29" s="31"/>
      <x:c r="M29" s="31"/>
      <x:c r="N29" s="31"/>
    </x:row>
    <x:row r="30">
      <x:c r="A30" s="36"/>
      <x:c r="B30" s="31"/>
      <x:c r="C30" s="31" t="str">
        <x:f>IFERROR(VLOOKUP(B30,'採用計画'!$A$5:$O$204,2,FALSE),"")</x:f>
      </x:c>
      <x:c r="D30" s="31"/>
      <x:c r="E30" s="31"/>
      <x:c r="F30" s="31"/>
      <x:c r="G30" s="31"/>
      <x:c r="H30" s="31"/>
      <x:c r="I30" s="31"/>
      <x:c r="J30" s="31"/>
      <x:c r="K30" s="36"/>
      <x:c r="L30" s="31"/>
      <x:c r="M30" s="31"/>
      <x:c r="N30" s="31"/>
    </x:row>
    <x:row r="31">
      <x:c r="A31" s="36"/>
      <x:c r="B31" s="31"/>
      <x:c r="C31" s="31" t="str">
        <x:f>IFERROR(VLOOKUP(B31,'採用計画'!$A$5:$O$204,2,FALSE),"")</x:f>
      </x:c>
      <x:c r="D31" s="31"/>
      <x:c r="E31" s="31"/>
      <x:c r="F31" s="31"/>
      <x:c r="G31" s="31"/>
      <x:c r="H31" s="31"/>
      <x:c r="I31" s="31"/>
      <x:c r="J31" s="31"/>
      <x:c r="K31" s="36"/>
      <x:c r="L31" s="31"/>
      <x:c r="M31" s="31"/>
      <x:c r="N31" s="31"/>
    </x:row>
    <x:row r="32">
      <x:c r="A32" s="36"/>
      <x:c r="B32" s="31"/>
      <x:c r="C32" s="31" t="str">
        <x:f>IFERROR(VLOOKUP(B32,'採用計画'!$A$5:$O$204,2,FALSE),"")</x:f>
      </x:c>
      <x:c r="D32" s="31"/>
      <x:c r="E32" s="31"/>
      <x:c r="F32" s="31"/>
      <x:c r="G32" s="31"/>
      <x:c r="H32" s="31"/>
      <x:c r="I32" s="31"/>
      <x:c r="J32" s="31"/>
      <x:c r="K32" s="36"/>
      <x:c r="L32" s="31"/>
      <x:c r="M32" s="31"/>
      <x:c r="N32" s="31"/>
    </x:row>
    <x:row r="33">
      <x:c r="A33" s="36"/>
      <x:c r="B33" s="31"/>
      <x:c r="C33" s="31" t="str">
        <x:f>IFERROR(VLOOKUP(B33,'採用計画'!$A$5:$O$204,2,FALSE),"")</x:f>
      </x:c>
      <x:c r="D33" s="31"/>
      <x:c r="E33" s="31"/>
      <x:c r="F33" s="31"/>
      <x:c r="G33" s="31"/>
      <x:c r="H33" s="31"/>
      <x:c r="I33" s="31"/>
      <x:c r="J33" s="31"/>
      <x:c r="K33" s="36"/>
      <x:c r="L33" s="31"/>
      <x:c r="M33" s="31"/>
      <x:c r="N33" s="31"/>
    </x:row>
    <x:row r="34">
      <x:c r="A34" s="36"/>
      <x:c r="B34" s="31"/>
      <x:c r="C34" s="31" t="str">
        <x:f>IFERROR(VLOOKUP(B34,'採用計画'!$A$5:$O$204,2,FALSE),"")</x:f>
      </x:c>
      <x:c r="D34" s="31"/>
      <x:c r="E34" s="31"/>
      <x:c r="F34" s="31"/>
      <x:c r="G34" s="31"/>
      <x:c r="H34" s="31"/>
      <x:c r="I34" s="31"/>
      <x:c r="J34" s="31"/>
      <x:c r="K34" s="36"/>
      <x:c r="L34" s="31"/>
      <x:c r="M34" s="31"/>
      <x:c r="N34" s="31"/>
    </x:row>
    <x:row r="35">
      <x:c r="A35" s="36"/>
      <x:c r="B35" s="31"/>
      <x:c r="C35" s="31" t="str">
        <x:f>IFERROR(VLOOKUP(B35,'採用計画'!$A$5:$O$204,2,FALSE),"")</x:f>
      </x:c>
      <x:c r="D35" s="31"/>
      <x:c r="E35" s="31"/>
      <x:c r="F35" s="31"/>
      <x:c r="G35" s="31"/>
      <x:c r="H35" s="31"/>
      <x:c r="I35" s="31"/>
      <x:c r="J35" s="31"/>
      <x:c r="K35" s="36"/>
      <x:c r="L35" s="31"/>
      <x:c r="M35" s="31"/>
      <x:c r="N35" s="31"/>
    </x:row>
    <x:row r="36">
      <x:c r="A36" s="36"/>
      <x:c r="B36" s="31"/>
      <x:c r="C36" s="31" t="str">
        <x:f>IFERROR(VLOOKUP(B36,'採用計画'!$A$5:$O$204,2,FALSE),"")</x:f>
      </x:c>
      <x:c r="D36" s="31"/>
      <x:c r="E36" s="31"/>
      <x:c r="F36" s="31"/>
      <x:c r="G36" s="31"/>
      <x:c r="H36" s="31"/>
      <x:c r="I36" s="31"/>
      <x:c r="J36" s="31"/>
      <x:c r="K36" s="36"/>
      <x:c r="L36" s="31"/>
      <x:c r="M36" s="31"/>
      <x:c r="N36" s="31"/>
    </x:row>
    <x:row r="37">
      <x:c r="A37" s="36"/>
      <x:c r="B37" s="31"/>
      <x:c r="C37" s="31" t="str">
        <x:f>IFERROR(VLOOKUP(B37,'採用計画'!$A$5:$O$204,2,FALSE),"")</x:f>
      </x:c>
      <x:c r="D37" s="31"/>
      <x:c r="E37" s="31"/>
      <x:c r="F37" s="31"/>
      <x:c r="G37" s="31"/>
      <x:c r="H37" s="31"/>
      <x:c r="I37" s="31"/>
      <x:c r="J37" s="31"/>
      <x:c r="K37" s="36"/>
      <x:c r="L37" s="31"/>
      <x:c r="M37" s="31"/>
      <x:c r="N37" s="31"/>
    </x:row>
    <x:row r="38">
      <x:c r="A38" s="36"/>
      <x:c r="B38" s="31"/>
      <x:c r="C38" s="31" t="str">
        <x:f>IFERROR(VLOOKUP(B38,'採用計画'!$A$5:$O$204,2,FALSE),"")</x:f>
      </x:c>
      <x:c r="D38" s="31"/>
      <x:c r="E38" s="31"/>
      <x:c r="F38" s="31"/>
      <x:c r="G38" s="31"/>
      <x:c r="H38" s="31"/>
      <x:c r="I38" s="31"/>
      <x:c r="J38" s="31"/>
      <x:c r="K38" s="36"/>
      <x:c r="L38" s="31"/>
      <x:c r="M38" s="31"/>
      <x:c r="N38" s="31"/>
    </x:row>
    <x:row r="39">
      <x:c r="A39" s="36"/>
      <x:c r="B39" s="31"/>
      <x:c r="C39" s="31" t="str">
        <x:f>IFERROR(VLOOKUP(B39,'採用計画'!$A$5:$O$204,2,FALSE),"")</x:f>
      </x:c>
      <x:c r="D39" s="31"/>
      <x:c r="E39" s="31"/>
      <x:c r="F39" s="31"/>
      <x:c r="G39" s="31"/>
      <x:c r="H39" s="31"/>
      <x:c r="I39" s="31"/>
      <x:c r="J39" s="31"/>
      <x:c r="K39" s="36"/>
      <x:c r="L39" s="31"/>
      <x:c r="M39" s="31"/>
      <x:c r="N39" s="31"/>
    </x:row>
    <x:row r="40">
      <x:c r="A40" s="36"/>
      <x:c r="B40" s="31"/>
      <x:c r="C40" s="31" t="str">
        <x:f>IFERROR(VLOOKUP(B40,'採用計画'!$A$5:$O$204,2,FALSE),"")</x:f>
      </x:c>
      <x:c r="D40" s="31"/>
      <x:c r="E40" s="31"/>
      <x:c r="F40" s="31"/>
      <x:c r="G40" s="31"/>
      <x:c r="H40" s="31"/>
      <x:c r="I40" s="31"/>
      <x:c r="J40" s="31"/>
      <x:c r="K40" s="36"/>
      <x:c r="L40" s="31"/>
      <x:c r="M40" s="31"/>
      <x:c r="N40" s="31"/>
    </x:row>
    <x:row r="41">
      <x:c r="A41" s="36"/>
      <x:c r="B41" s="31"/>
      <x:c r="C41" s="31" t="str">
        <x:f>IFERROR(VLOOKUP(B41,'採用計画'!$A$5:$O$204,2,FALSE),"")</x:f>
      </x:c>
      <x:c r="D41" s="31"/>
      <x:c r="E41" s="31"/>
      <x:c r="F41" s="31"/>
      <x:c r="G41" s="31"/>
      <x:c r="H41" s="31"/>
      <x:c r="I41" s="31"/>
      <x:c r="J41" s="31"/>
      <x:c r="K41" s="36"/>
      <x:c r="L41" s="31"/>
      <x:c r="M41" s="31"/>
      <x:c r="N41" s="31"/>
    </x:row>
    <x:row r="42">
      <x:c r="A42" s="36"/>
      <x:c r="B42" s="31"/>
      <x:c r="C42" s="31" t="str">
        <x:f>IFERROR(VLOOKUP(B42,'採用計画'!$A$5:$O$204,2,FALSE),"")</x:f>
      </x:c>
      <x:c r="D42" s="31"/>
      <x:c r="E42" s="31"/>
      <x:c r="F42" s="31"/>
      <x:c r="G42" s="31"/>
      <x:c r="H42" s="31"/>
      <x:c r="I42" s="31"/>
      <x:c r="J42" s="31"/>
      <x:c r="K42" s="36"/>
      <x:c r="L42" s="31"/>
      <x:c r="M42" s="31"/>
      <x:c r="N42" s="31"/>
    </x:row>
    <x:row r="43">
      <x:c r="A43" s="36"/>
      <x:c r="B43" s="31"/>
      <x:c r="C43" s="31" t="str">
        <x:f>IFERROR(VLOOKUP(B43,'採用計画'!$A$5:$O$204,2,FALSE),"")</x:f>
      </x:c>
      <x:c r="D43" s="31"/>
      <x:c r="E43" s="31"/>
      <x:c r="F43" s="31"/>
      <x:c r="G43" s="31"/>
      <x:c r="H43" s="31"/>
      <x:c r="I43" s="31"/>
      <x:c r="J43" s="31"/>
      <x:c r="K43" s="36"/>
      <x:c r="L43" s="31"/>
      <x:c r="M43" s="31"/>
      <x:c r="N43" s="31"/>
    </x:row>
    <x:row r="44">
      <x:c r="A44" s="36"/>
      <x:c r="B44" s="31"/>
      <x:c r="C44" s="31" t="str">
        <x:f>IFERROR(VLOOKUP(B44,'採用計画'!$A$5:$O$204,2,FALSE),"")</x:f>
      </x:c>
      <x:c r="D44" s="31"/>
      <x:c r="E44" s="31"/>
      <x:c r="F44" s="31"/>
      <x:c r="G44" s="31"/>
      <x:c r="H44" s="31"/>
      <x:c r="I44" s="31"/>
      <x:c r="J44" s="31"/>
      <x:c r="K44" s="36"/>
      <x:c r="L44" s="31"/>
      <x:c r="M44" s="31"/>
      <x:c r="N44" s="31"/>
    </x:row>
    <x:row r="45">
      <x:c r="A45" s="36"/>
      <x:c r="B45" s="31"/>
      <x:c r="C45" s="31" t="str">
        <x:f>IFERROR(VLOOKUP(B45,'採用計画'!$A$5:$O$204,2,FALSE),"")</x:f>
      </x:c>
      <x:c r="D45" s="31"/>
      <x:c r="E45" s="31"/>
      <x:c r="F45" s="31"/>
      <x:c r="G45" s="31"/>
      <x:c r="H45" s="31"/>
      <x:c r="I45" s="31"/>
      <x:c r="J45" s="31"/>
      <x:c r="K45" s="36"/>
      <x:c r="L45" s="31"/>
      <x:c r="M45" s="31"/>
      <x:c r="N45" s="31"/>
    </x:row>
    <x:row r="46">
      <x:c r="A46" s="36"/>
      <x:c r="B46" s="31"/>
      <x:c r="C46" s="31" t="str">
        <x:f>IFERROR(VLOOKUP(B46,'採用計画'!$A$5:$O$204,2,FALSE),"")</x:f>
      </x:c>
      <x:c r="D46" s="31"/>
      <x:c r="E46" s="31"/>
      <x:c r="F46" s="31"/>
      <x:c r="G46" s="31"/>
      <x:c r="H46" s="31"/>
      <x:c r="I46" s="31"/>
      <x:c r="J46" s="31"/>
      <x:c r="K46" s="36"/>
      <x:c r="L46" s="31"/>
      <x:c r="M46" s="31"/>
      <x:c r="N46" s="31"/>
    </x:row>
    <x:row r="47">
      <x:c r="A47" s="36"/>
      <x:c r="B47" s="31"/>
      <x:c r="C47" s="31" t="str">
        <x:f>IFERROR(VLOOKUP(B47,'採用計画'!$A$5:$O$204,2,FALSE),"")</x:f>
      </x:c>
      <x:c r="D47" s="31"/>
      <x:c r="E47" s="31"/>
      <x:c r="F47" s="31"/>
      <x:c r="G47" s="31"/>
      <x:c r="H47" s="31"/>
      <x:c r="I47" s="31"/>
      <x:c r="J47" s="31"/>
      <x:c r="K47" s="36"/>
      <x:c r="L47" s="31"/>
      <x:c r="M47" s="31"/>
      <x:c r="N47" s="31"/>
    </x:row>
    <x:row r="48">
      <x:c r="A48" s="36"/>
      <x:c r="B48" s="31"/>
      <x:c r="C48" s="31" t="str">
        <x:f>IFERROR(VLOOKUP(B48,'採用計画'!$A$5:$O$204,2,FALSE),"")</x:f>
      </x:c>
      <x:c r="D48" s="31"/>
      <x:c r="E48" s="31"/>
      <x:c r="F48" s="31"/>
      <x:c r="G48" s="31"/>
      <x:c r="H48" s="31"/>
      <x:c r="I48" s="31"/>
      <x:c r="J48" s="31"/>
      <x:c r="K48" s="36"/>
      <x:c r="L48" s="31"/>
      <x:c r="M48" s="31"/>
      <x:c r="N48" s="31"/>
    </x:row>
    <x:row r="49">
      <x:c r="A49" s="36"/>
      <x:c r="B49" s="31"/>
      <x:c r="C49" s="31" t="str">
        <x:f>IFERROR(VLOOKUP(B49,'採用計画'!$A$5:$O$204,2,FALSE),"")</x:f>
      </x:c>
      <x:c r="D49" s="31"/>
      <x:c r="E49" s="31"/>
      <x:c r="F49" s="31"/>
      <x:c r="G49" s="31"/>
      <x:c r="H49" s="31"/>
      <x:c r="I49" s="31"/>
      <x:c r="J49" s="31"/>
      <x:c r="K49" s="36"/>
      <x:c r="L49" s="31"/>
      <x:c r="M49" s="31"/>
      <x:c r="N49" s="31"/>
    </x:row>
    <x:row r="50">
      <x:c r="A50" s="36"/>
      <x:c r="B50" s="31"/>
      <x:c r="C50" s="31" t="str">
        <x:f>IFERROR(VLOOKUP(B50,'採用計画'!$A$5:$O$204,2,FALSE),"")</x:f>
      </x:c>
      <x:c r="D50" s="31"/>
      <x:c r="E50" s="31"/>
      <x:c r="F50" s="31"/>
      <x:c r="G50" s="31"/>
      <x:c r="H50" s="31"/>
      <x:c r="I50" s="31"/>
      <x:c r="J50" s="31"/>
      <x:c r="K50" s="36"/>
      <x:c r="L50" s="31"/>
      <x:c r="M50" s="31"/>
      <x:c r="N50" s="31"/>
    </x:row>
    <x:row r="51">
      <x:c r="A51" s="36"/>
      <x:c r="B51" s="31"/>
      <x:c r="C51" s="31" t="str">
        <x:f>IFERROR(VLOOKUP(B51,'採用計画'!$A$5:$O$204,2,FALSE),"")</x:f>
      </x:c>
      <x:c r="D51" s="31"/>
      <x:c r="E51" s="31"/>
      <x:c r="F51" s="31"/>
      <x:c r="G51" s="31"/>
      <x:c r="H51" s="31"/>
      <x:c r="I51" s="31"/>
      <x:c r="J51" s="31"/>
      <x:c r="K51" s="36"/>
      <x:c r="L51" s="31"/>
      <x:c r="M51" s="31"/>
      <x:c r="N51" s="31"/>
    </x:row>
    <x:row r="52">
      <x:c r="A52" s="36"/>
      <x:c r="B52" s="31"/>
      <x:c r="C52" s="31" t="str">
        <x:f>IFERROR(VLOOKUP(B52,'採用計画'!$A$5:$O$204,2,FALSE),"")</x:f>
      </x:c>
      <x:c r="D52" s="31"/>
      <x:c r="E52" s="31"/>
      <x:c r="F52" s="31"/>
      <x:c r="G52" s="31"/>
      <x:c r="H52" s="31"/>
      <x:c r="I52" s="31"/>
      <x:c r="J52" s="31"/>
      <x:c r="K52" s="36"/>
      <x:c r="L52" s="31"/>
      <x:c r="M52" s="31"/>
      <x:c r="N52" s="31"/>
    </x:row>
    <x:row r="53">
      <x:c r="A53" s="36"/>
      <x:c r="B53" s="31"/>
      <x:c r="C53" s="31" t="str">
        <x:f>IFERROR(VLOOKUP(B53,'採用計画'!$A$5:$O$204,2,FALSE),"")</x:f>
      </x:c>
      <x:c r="D53" s="31"/>
      <x:c r="E53" s="31"/>
      <x:c r="F53" s="31"/>
      <x:c r="G53" s="31"/>
      <x:c r="H53" s="31"/>
      <x:c r="I53" s="31"/>
      <x:c r="J53" s="31"/>
      <x:c r="K53" s="36"/>
      <x:c r="L53" s="31"/>
      <x:c r="M53" s="31"/>
      <x:c r="N53" s="31"/>
    </x:row>
    <x:row r="54">
      <x:c r="A54" s="36"/>
      <x:c r="B54" s="31"/>
      <x:c r="C54" s="31" t="str">
        <x:f>IFERROR(VLOOKUP(B54,'採用計画'!$A$5:$O$204,2,FALSE),"")</x:f>
      </x:c>
      <x:c r="D54" s="31"/>
      <x:c r="E54" s="31"/>
      <x:c r="F54" s="31"/>
      <x:c r="G54" s="31"/>
      <x:c r="H54" s="31"/>
      <x:c r="I54" s="31"/>
      <x:c r="J54" s="31"/>
      <x:c r="K54" s="36"/>
      <x:c r="L54" s="31"/>
      <x:c r="M54" s="31"/>
      <x:c r="N54" s="31"/>
    </x:row>
    <x:row r="55">
      <x:c r="A55" s="36"/>
      <x:c r="B55" s="31"/>
      <x:c r="C55" s="31" t="str">
        <x:f>IFERROR(VLOOKUP(B55,'採用計画'!$A$5:$O$204,2,FALSE),"")</x:f>
      </x:c>
      <x:c r="D55" s="31"/>
      <x:c r="E55" s="31"/>
      <x:c r="F55" s="31"/>
      <x:c r="G55" s="31"/>
      <x:c r="H55" s="31"/>
      <x:c r="I55" s="31"/>
      <x:c r="J55" s="31"/>
      <x:c r="K55" s="36"/>
      <x:c r="L55" s="31"/>
      <x:c r="M55" s="31"/>
      <x:c r="N55" s="31"/>
    </x:row>
    <x:row r="56">
      <x:c r="A56" s="36"/>
      <x:c r="B56" s="31"/>
      <x:c r="C56" s="31" t="str">
        <x:f>IFERROR(VLOOKUP(B56,'採用計画'!$A$5:$O$204,2,FALSE),"")</x:f>
      </x:c>
      <x:c r="D56" s="31"/>
      <x:c r="E56" s="31"/>
      <x:c r="F56" s="31"/>
      <x:c r="G56" s="31"/>
      <x:c r="H56" s="31"/>
      <x:c r="I56" s="31"/>
      <x:c r="J56" s="31"/>
      <x:c r="K56" s="36"/>
      <x:c r="L56" s="31"/>
      <x:c r="M56" s="31"/>
      <x:c r="N56" s="31"/>
    </x:row>
    <x:row r="57">
      <x:c r="A57" s="36"/>
      <x:c r="B57" s="31"/>
      <x:c r="C57" s="31" t="str">
        <x:f>IFERROR(VLOOKUP(B57,'採用計画'!$A$5:$O$204,2,FALSE),"")</x:f>
      </x:c>
      <x:c r="D57" s="31"/>
      <x:c r="E57" s="31"/>
      <x:c r="F57" s="31"/>
      <x:c r="G57" s="31"/>
      <x:c r="H57" s="31"/>
      <x:c r="I57" s="31"/>
      <x:c r="J57" s="31"/>
      <x:c r="K57" s="36"/>
      <x:c r="L57" s="31"/>
      <x:c r="M57" s="31"/>
      <x:c r="N57" s="31"/>
    </x:row>
    <x:row r="58">
      <x:c r="A58" s="36"/>
      <x:c r="B58" s="31"/>
      <x:c r="C58" s="31" t="str">
        <x:f>IFERROR(VLOOKUP(B58,'採用計画'!$A$5:$O$204,2,FALSE),"")</x:f>
      </x:c>
      <x:c r="D58" s="31"/>
      <x:c r="E58" s="31"/>
      <x:c r="F58" s="31"/>
      <x:c r="G58" s="31"/>
      <x:c r="H58" s="31"/>
      <x:c r="I58" s="31"/>
      <x:c r="J58" s="31"/>
      <x:c r="K58" s="36"/>
      <x:c r="L58" s="31"/>
      <x:c r="M58" s="31"/>
      <x:c r="N58" s="31"/>
    </x:row>
    <x:row r="59">
      <x:c r="A59" s="36"/>
      <x:c r="B59" s="31"/>
      <x:c r="C59" s="31" t="str">
        <x:f>IFERROR(VLOOKUP(B59,'採用計画'!$A$5:$O$204,2,FALSE),"")</x:f>
      </x:c>
      <x:c r="D59" s="31"/>
      <x:c r="E59" s="31"/>
      <x:c r="F59" s="31"/>
      <x:c r="G59" s="31"/>
      <x:c r="H59" s="31"/>
      <x:c r="I59" s="31"/>
      <x:c r="J59" s="31"/>
      <x:c r="K59" s="36"/>
      <x:c r="L59" s="31"/>
      <x:c r="M59" s="31"/>
      <x:c r="N59" s="31"/>
    </x:row>
    <x:row r="60">
      <x:c r="A60" s="36"/>
      <x:c r="B60" s="31"/>
      <x:c r="C60" s="31" t="str">
        <x:f>IFERROR(VLOOKUP(B60,'採用計画'!$A$5:$O$204,2,FALSE),"")</x:f>
      </x:c>
      <x:c r="D60" s="31"/>
      <x:c r="E60" s="31"/>
      <x:c r="F60" s="31"/>
      <x:c r="G60" s="31"/>
      <x:c r="H60" s="31"/>
      <x:c r="I60" s="31"/>
      <x:c r="J60" s="31"/>
      <x:c r="K60" s="36"/>
      <x:c r="L60" s="31"/>
      <x:c r="M60" s="31"/>
      <x:c r="N60" s="31"/>
    </x:row>
    <x:row r="61">
      <x:c r="A61" s="36"/>
      <x:c r="B61" s="31"/>
      <x:c r="C61" s="31" t="str">
        <x:f>IFERROR(VLOOKUP(B61,'採用計画'!$A$5:$O$204,2,FALSE),"")</x:f>
      </x:c>
      <x:c r="D61" s="31"/>
      <x:c r="E61" s="31"/>
      <x:c r="F61" s="31"/>
      <x:c r="G61" s="31"/>
      <x:c r="H61" s="31"/>
      <x:c r="I61" s="31"/>
      <x:c r="J61" s="31"/>
      <x:c r="K61" s="36"/>
      <x:c r="L61" s="31"/>
      <x:c r="M61" s="31"/>
      <x:c r="N61" s="31"/>
    </x:row>
    <x:row r="62">
      <x:c r="A62" s="36"/>
      <x:c r="B62" s="31"/>
      <x:c r="C62" s="31" t="str">
        <x:f>IFERROR(VLOOKUP(B62,'採用計画'!$A$5:$O$204,2,FALSE),"")</x:f>
      </x:c>
      <x:c r="D62" s="31"/>
      <x:c r="E62" s="31"/>
      <x:c r="F62" s="31"/>
      <x:c r="G62" s="31"/>
      <x:c r="H62" s="31"/>
      <x:c r="I62" s="31"/>
      <x:c r="J62" s="31"/>
      <x:c r="K62" s="36"/>
      <x:c r="L62" s="31"/>
      <x:c r="M62" s="31"/>
      <x:c r="N62" s="31"/>
    </x:row>
    <x:row r="63">
      <x:c r="A63" s="36"/>
      <x:c r="B63" s="31"/>
      <x:c r="C63" s="31" t="str">
        <x:f>IFERROR(VLOOKUP(B63,'採用計画'!$A$5:$O$204,2,FALSE),"")</x:f>
      </x:c>
      <x:c r="D63" s="31"/>
      <x:c r="E63" s="31"/>
      <x:c r="F63" s="31"/>
      <x:c r="G63" s="31"/>
      <x:c r="H63" s="31"/>
      <x:c r="I63" s="31"/>
      <x:c r="J63" s="31"/>
      <x:c r="K63" s="36"/>
      <x:c r="L63" s="31"/>
      <x:c r="M63" s="31"/>
      <x:c r="N63" s="31"/>
    </x:row>
    <x:row r="64">
      <x:c r="A64" s="36"/>
      <x:c r="B64" s="31"/>
      <x:c r="C64" s="31" t="str">
        <x:f>IFERROR(VLOOKUP(B64,'採用計画'!$A$5:$O$204,2,FALSE),"")</x:f>
      </x:c>
      <x:c r="D64" s="31"/>
      <x:c r="E64" s="31"/>
      <x:c r="F64" s="31"/>
      <x:c r="G64" s="31"/>
      <x:c r="H64" s="31"/>
      <x:c r="I64" s="31"/>
      <x:c r="J64" s="31"/>
      <x:c r="K64" s="36"/>
      <x:c r="L64" s="31"/>
      <x:c r="M64" s="31"/>
      <x:c r="N64" s="31"/>
    </x:row>
    <x:row r="65">
      <x:c r="A65" s="36"/>
      <x:c r="B65" s="31"/>
      <x:c r="C65" s="31" t="str">
        <x:f>IFERROR(VLOOKUP(B65,'採用計画'!$A$5:$O$204,2,FALSE),"")</x:f>
      </x:c>
      <x:c r="D65" s="31"/>
      <x:c r="E65" s="31"/>
      <x:c r="F65" s="31"/>
      <x:c r="G65" s="31"/>
      <x:c r="H65" s="31"/>
      <x:c r="I65" s="31"/>
      <x:c r="J65" s="31"/>
      <x:c r="K65" s="36"/>
      <x:c r="L65" s="31"/>
      <x:c r="M65" s="31"/>
      <x:c r="N65" s="31"/>
    </x:row>
    <x:row r="66">
      <x:c r="A66" s="36"/>
      <x:c r="B66" s="31"/>
      <x:c r="C66" s="31" t="str">
        <x:f>IFERROR(VLOOKUP(B66,'採用計画'!$A$5:$O$204,2,FALSE),"")</x:f>
      </x:c>
      <x:c r="D66" s="31"/>
      <x:c r="E66" s="31"/>
      <x:c r="F66" s="31"/>
      <x:c r="G66" s="31"/>
      <x:c r="H66" s="31"/>
      <x:c r="I66" s="31"/>
      <x:c r="J66" s="31"/>
      <x:c r="K66" s="36"/>
      <x:c r="L66" s="31"/>
      <x:c r="M66" s="31"/>
      <x:c r="N66" s="31"/>
    </x:row>
    <x:row r="67">
      <x:c r="A67" s="36"/>
      <x:c r="B67" s="31"/>
      <x:c r="C67" s="31" t="str">
        <x:f>IFERROR(VLOOKUP(B67,'採用計画'!$A$5:$O$204,2,FALSE),"")</x:f>
      </x:c>
      <x:c r="D67" s="31"/>
      <x:c r="E67" s="31"/>
      <x:c r="F67" s="31"/>
      <x:c r="G67" s="31"/>
      <x:c r="H67" s="31"/>
      <x:c r="I67" s="31"/>
      <x:c r="J67" s="31"/>
      <x:c r="K67" s="36"/>
      <x:c r="L67" s="31"/>
      <x:c r="M67" s="31"/>
      <x:c r="N67" s="31"/>
    </x:row>
    <x:row r="68">
      <x:c r="A68" s="36"/>
      <x:c r="B68" s="31"/>
      <x:c r="C68" s="31" t="str">
        <x:f>IFERROR(VLOOKUP(B68,'採用計画'!$A$5:$O$204,2,FALSE),"")</x:f>
      </x:c>
      <x:c r="D68" s="31"/>
      <x:c r="E68" s="31"/>
      <x:c r="F68" s="31"/>
      <x:c r="G68" s="31"/>
      <x:c r="H68" s="31"/>
      <x:c r="I68" s="31"/>
      <x:c r="J68" s="31"/>
      <x:c r="K68" s="36"/>
      <x:c r="L68" s="31"/>
      <x:c r="M68" s="31"/>
      <x:c r="N68" s="31"/>
    </x:row>
    <x:row r="69">
      <x:c r="A69" s="36"/>
      <x:c r="B69" s="31"/>
      <x:c r="C69" s="31" t="str">
        <x:f>IFERROR(VLOOKUP(B69,'採用計画'!$A$5:$O$204,2,FALSE),"")</x:f>
      </x:c>
      <x:c r="D69" s="31"/>
      <x:c r="E69" s="31"/>
      <x:c r="F69" s="31"/>
      <x:c r="G69" s="31"/>
      <x:c r="H69" s="31"/>
      <x:c r="I69" s="31"/>
      <x:c r="J69" s="31"/>
      <x:c r="K69" s="36"/>
      <x:c r="L69" s="31"/>
      <x:c r="M69" s="31"/>
      <x:c r="N69" s="31"/>
    </x:row>
    <x:row r="70">
      <x:c r="A70" s="36"/>
      <x:c r="B70" s="31"/>
      <x:c r="C70" s="31" t="str">
        <x:f>IFERROR(VLOOKUP(B70,'採用計画'!$A$5:$O$204,2,FALSE),"")</x:f>
      </x:c>
      <x:c r="D70" s="31"/>
      <x:c r="E70" s="31"/>
      <x:c r="F70" s="31"/>
      <x:c r="G70" s="31"/>
      <x:c r="H70" s="31"/>
      <x:c r="I70" s="31"/>
      <x:c r="J70" s="31"/>
      <x:c r="K70" s="36"/>
      <x:c r="L70" s="31"/>
      <x:c r="M70" s="31"/>
      <x:c r="N70" s="31"/>
    </x:row>
    <x:row r="71">
      <x:c r="A71" s="36"/>
      <x:c r="B71" s="31"/>
      <x:c r="C71" s="31" t="str">
        <x:f>IFERROR(VLOOKUP(B71,'採用計画'!$A$5:$O$204,2,FALSE),"")</x:f>
      </x:c>
      <x:c r="D71" s="31"/>
      <x:c r="E71" s="31"/>
      <x:c r="F71" s="31"/>
      <x:c r="G71" s="31"/>
      <x:c r="H71" s="31"/>
      <x:c r="I71" s="31"/>
      <x:c r="J71" s="31"/>
      <x:c r="K71" s="36"/>
      <x:c r="L71" s="31"/>
      <x:c r="M71" s="31"/>
      <x:c r="N71" s="31"/>
    </x:row>
    <x:row r="72">
      <x:c r="A72" s="36"/>
      <x:c r="B72" s="31"/>
      <x:c r="C72" s="31" t="str">
        <x:f>IFERROR(VLOOKUP(B72,'採用計画'!$A$5:$O$204,2,FALSE),"")</x:f>
      </x:c>
      <x:c r="D72" s="31"/>
      <x:c r="E72" s="31"/>
      <x:c r="F72" s="31"/>
      <x:c r="G72" s="31"/>
      <x:c r="H72" s="31"/>
      <x:c r="I72" s="31"/>
      <x:c r="J72" s="31"/>
      <x:c r="K72" s="36"/>
      <x:c r="L72" s="31"/>
      <x:c r="M72" s="31"/>
      <x:c r="N72" s="31"/>
    </x:row>
    <x:row r="73">
      <x:c r="A73" s="36"/>
      <x:c r="B73" s="31"/>
      <x:c r="C73" s="31" t="str">
        <x:f>IFERROR(VLOOKUP(B73,'採用計画'!$A$5:$O$204,2,FALSE),"")</x:f>
      </x:c>
      <x:c r="D73" s="31"/>
      <x:c r="E73" s="31"/>
      <x:c r="F73" s="31"/>
      <x:c r="G73" s="31"/>
      <x:c r="H73" s="31"/>
      <x:c r="I73" s="31"/>
      <x:c r="J73" s="31"/>
      <x:c r="K73" s="36"/>
      <x:c r="L73" s="31"/>
      <x:c r="M73" s="31"/>
      <x:c r="N73" s="31"/>
    </x:row>
    <x:row r="74">
      <x:c r="A74" s="36"/>
      <x:c r="B74" s="31"/>
      <x:c r="C74" s="31" t="str">
        <x:f>IFERROR(VLOOKUP(B74,'採用計画'!$A$5:$O$204,2,FALSE),"")</x:f>
      </x:c>
      <x:c r="D74" s="31"/>
      <x:c r="E74" s="31"/>
      <x:c r="F74" s="31"/>
      <x:c r="G74" s="31"/>
      <x:c r="H74" s="31"/>
      <x:c r="I74" s="31"/>
      <x:c r="J74" s="31"/>
      <x:c r="K74" s="36"/>
      <x:c r="L74" s="31"/>
      <x:c r="M74" s="31"/>
      <x:c r="N74" s="31"/>
    </x:row>
    <x:row r="75">
      <x:c r="A75" s="36"/>
      <x:c r="B75" s="31"/>
      <x:c r="C75" s="31" t="str">
        <x:f>IFERROR(VLOOKUP(B75,'採用計画'!$A$5:$O$204,2,FALSE),"")</x:f>
      </x:c>
      <x:c r="D75" s="31"/>
      <x:c r="E75" s="31"/>
      <x:c r="F75" s="31"/>
      <x:c r="G75" s="31"/>
      <x:c r="H75" s="31"/>
      <x:c r="I75" s="31"/>
      <x:c r="J75" s="31"/>
      <x:c r="K75" s="36"/>
      <x:c r="L75" s="31"/>
      <x:c r="M75" s="31"/>
      <x:c r="N75" s="31"/>
    </x:row>
    <x:row r="76">
      <x:c r="A76" s="36"/>
      <x:c r="B76" s="31"/>
      <x:c r="C76" s="31" t="str">
        <x:f>IFERROR(VLOOKUP(B76,'採用計画'!$A$5:$O$204,2,FALSE),"")</x:f>
      </x:c>
      <x:c r="D76" s="31"/>
      <x:c r="E76" s="31"/>
      <x:c r="F76" s="31"/>
      <x:c r="G76" s="31"/>
      <x:c r="H76" s="31"/>
      <x:c r="I76" s="31"/>
      <x:c r="J76" s="31"/>
      <x:c r="K76" s="36"/>
      <x:c r="L76" s="31"/>
      <x:c r="M76" s="31"/>
      <x:c r="N76" s="31"/>
    </x:row>
    <x:row r="77">
      <x:c r="A77" s="36"/>
      <x:c r="B77" s="31"/>
      <x:c r="C77" s="31" t="str">
        <x:f>IFERROR(VLOOKUP(B77,'採用計画'!$A$5:$O$204,2,FALSE),"")</x:f>
      </x:c>
      <x:c r="D77" s="31"/>
      <x:c r="E77" s="31"/>
      <x:c r="F77" s="31"/>
      <x:c r="G77" s="31"/>
      <x:c r="H77" s="31"/>
      <x:c r="I77" s="31"/>
      <x:c r="J77" s="31"/>
      <x:c r="K77" s="36"/>
      <x:c r="L77" s="31"/>
      <x:c r="M77" s="31"/>
      <x:c r="N77" s="31"/>
    </x:row>
    <x:row r="78">
      <x:c r="A78" s="36"/>
      <x:c r="B78" s="31"/>
      <x:c r="C78" s="31" t="str">
        <x:f>IFERROR(VLOOKUP(B78,'採用計画'!$A$5:$O$204,2,FALSE),"")</x:f>
      </x:c>
      <x:c r="D78" s="31"/>
      <x:c r="E78" s="31"/>
      <x:c r="F78" s="31"/>
      <x:c r="G78" s="31"/>
      <x:c r="H78" s="31"/>
      <x:c r="I78" s="31"/>
      <x:c r="J78" s="31"/>
      <x:c r="K78" s="36"/>
      <x:c r="L78" s="31"/>
      <x:c r="M78" s="31"/>
      <x:c r="N78" s="31"/>
    </x:row>
    <x:row r="79">
      <x:c r="A79" s="36"/>
      <x:c r="B79" s="31"/>
      <x:c r="C79" s="31" t="str">
        <x:f>IFERROR(VLOOKUP(B79,'採用計画'!$A$5:$O$204,2,FALSE),"")</x:f>
      </x:c>
      <x:c r="D79" s="31"/>
      <x:c r="E79" s="31"/>
      <x:c r="F79" s="31"/>
      <x:c r="G79" s="31"/>
      <x:c r="H79" s="31"/>
      <x:c r="I79" s="31"/>
      <x:c r="J79" s="31"/>
      <x:c r="K79" s="36"/>
      <x:c r="L79" s="31"/>
      <x:c r="M79" s="31"/>
      <x:c r="N79" s="31"/>
    </x:row>
    <x:row r="80">
      <x:c r="A80" s="36"/>
      <x:c r="B80" s="31"/>
      <x:c r="C80" s="31" t="str">
        <x:f>IFERROR(VLOOKUP(B80,'採用計画'!$A$5:$O$204,2,FALSE),"")</x:f>
      </x:c>
      <x:c r="D80" s="31"/>
      <x:c r="E80" s="31"/>
      <x:c r="F80" s="31"/>
      <x:c r="G80" s="31"/>
      <x:c r="H80" s="31"/>
      <x:c r="I80" s="31"/>
      <x:c r="J80" s="31"/>
      <x:c r="K80" s="36"/>
      <x:c r="L80" s="31"/>
      <x:c r="M80" s="31"/>
      <x:c r="N80" s="31"/>
    </x:row>
    <x:row r="81">
      <x:c r="A81" s="36"/>
      <x:c r="B81" s="31"/>
      <x:c r="C81" s="31" t="str">
        <x:f>IFERROR(VLOOKUP(B81,'採用計画'!$A$5:$O$204,2,FALSE),"")</x:f>
      </x:c>
      <x:c r="D81" s="31"/>
      <x:c r="E81" s="31"/>
      <x:c r="F81" s="31"/>
      <x:c r="G81" s="31"/>
      <x:c r="H81" s="31"/>
      <x:c r="I81" s="31"/>
      <x:c r="J81" s="31"/>
      <x:c r="K81" s="36"/>
      <x:c r="L81" s="31"/>
      <x:c r="M81" s="31"/>
      <x:c r="N81" s="31"/>
    </x:row>
    <x:row r="82">
      <x:c r="A82" s="36"/>
      <x:c r="B82" s="31"/>
      <x:c r="C82" s="31" t="str">
        <x:f>IFERROR(VLOOKUP(B82,'採用計画'!$A$5:$O$204,2,FALSE),"")</x:f>
      </x:c>
      <x:c r="D82" s="31"/>
      <x:c r="E82" s="31"/>
      <x:c r="F82" s="31"/>
      <x:c r="G82" s="31"/>
      <x:c r="H82" s="31"/>
      <x:c r="I82" s="31"/>
      <x:c r="J82" s="31"/>
      <x:c r="K82" s="36"/>
      <x:c r="L82" s="31"/>
      <x:c r="M82" s="31"/>
      <x:c r="N82" s="31"/>
    </x:row>
    <x:row r="83">
      <x:c r="A83" s="36"/>
      <x:c r="B83" s="31"/>
      <x:c r="C83" s="31" t="str">
        <x:f>IFERROR(VLOOKUP(B83,'採用計画'!$A$5:$O$204,2,FALSE),"")</x:f>
      </x:c>
      <x:c r="D83" s="31"/>
      <x:c r="E83" s="31"/>
      <x:c r="F83" s="31"/>
      <x:c r="G83" s="31"/>
      <x:c r="H83" s="31"/>
      <x:c r="I83" s="31"/>
      <x:c r="J83" s="31"/>
      <x:c r="K83" s="36"/>
      <x:c r="L83" s="31"/>
      <x:c r="M83" s="31"/>
      <x:c r="N83" s="31"/>
    </x:row>
    <x:row r="84">
      <x:c r="A84" s="36"/>
      <x:c r="B84" s="31"/>
      <x:c r="C84" s="31" t="str">
        <x:f>IFERROR(VLOOKUP(B84,'採用計画'!$A$5:$O$204,2,FALSE),"")</x:f>
      </x:c>
      <x:c r="D84" s="31"/>
      <x:c r="E84" s="31"/>
      <x:c r="F84" s="31"/>
      <x:c r="G84" s="31"/>
      <x:c r="H84" s="31"/>
      <x:c r="I84" s="31"/>
      <x:c r="J84" s="31"/>
      <x:c r="K84" s="36"/>
      <x:c r="L84" s="31"/>
      <x:c r="M84" s="31"/>
      <x:c r="N84" s="31"/>
    </x:row>
    <x:row r="85">
      <x:c r="A85" s="36"/>
      <x:c r="B85" s="31"/>
      <x:c r="C85" s="31" t="str">
        <x:f>IFERROR(VLOOKUP(B85,'採用計画'!$A$5:$O$204,2,FALSE),"")</x:f>
      </x:c>
      <x:c r="D85" s="31"/>
      <x:c r="E85" s="31"/>
      <x:c r="F85" s="31"/>
      <x:c r="G85" s="31"/>
      <x:c r="H85" s="31"/>
      <x:c r="I85" s="31"/>
      <x:c r="J85" s="31"/>
      <x:c r="K85" s="36"/>
      <x:c r="L85" s="31"/>
      <x:c r="M85" s="31"/>
      <x:c r="N85" s="31"/>
    </x:row>
    <x:row r="86">
      <x:c r="A86" s="36"/>
      <x:c r="B86" s="31"/>
      <x:c r="C86" s="31" t="str">
        <x:f>IFERROR(VLOOKUP(B86,'採用計画'!$A$5:$O$204,2,FALSE),"")</x:f>
      </x:c>
      <x:c r="D86" s="31"/>
      <x:c r="E86" s="31"/>
      <x:c r="F86" s="31"/>
      <x:c r="G86" s="31"/>
      <x:c r="H86" s="31"/>
      <x:c r="I86" s="31"/>
      <x:c r="J86" s="31"/>
      <x:c r="K86" s="36"/>
      <x:c r="L86" s="31"/>
      <x:c r="M86" s="31"/>
      <x:c r="N86" s="31"/>
    </x:row>
    <x:row r="87">
      <x:c r="A87" s="36"/>
      <x:c r="B87" s="31"/>
      <x:c r="C87" s="31" t="str">
        <x:f>IFERROR(VLOOKUP(B87,'採用計画'!$A$5:$O$204,2,FALSE),"")</x:f>
      </x:c>
      <x:c r="D87" s="31"/>
      <x:c r="E87" s="31"/>
      <x:c r="F87" s="31"/>
      <x:c r="G87" s="31"/>
      <x:c r="H87" s="31"/>
      <x:c r="I87" s="31"/>
      <x:c r="J87" s="31"/>
      <x:c r="K87" s="36"/>
      <x:c r="L87" s="31"/>
      <x:c r="M87" s="31"/>
      <x:c r="N87" s="31"/>
    </x:row>
    <x:row r="88">
      <x:c r="A88" s="36"/>
      <x:c r="B88" s="31"/>
      <x:c r="C88" s="31" t="str">
        <x:f>IFERROR(VLOOKUP(B88,'採用計画'!$A$5:$O$204,2,FALSE),"")</x:f>
      </x:c>
      <x:c r="D88" s="31"/>
      <x:c r="E88" s="31"/>
      <x:c r="F88" s="31"/>
      <x:c r="G88" s="31"/>
      <x:c r="H88" s="31"/>
      <x:c r="I88" s="31"/>
      <x:c r="J88" s="31"/>
      <x:c r="K88" s="36"/>
      <x:c r="L88" s="31"/>
      <x:c r="M88" s="31"/>
      <x:c r="N88" s="31"/>
    </x:row>
    <x:row r="89">
      <x:c r="A89" s="36"/>
      <x:c r="B89" s="31"/>
      <x:c r="C89" s="31" t="str">
        <x:f>IFERROR(VLOOKUP(B89,'採用計画'!$A$5:$O$204,2,FALSE),"")</x:f>
      </x:c>
      <x:c r="D89" s="31"/>
      <x:c r="E89" s="31"/>
      <x:c r="F89" s="31"/>
      <x:c r="G89" s="31"/>
      <x:c r="H89" s="31"/>
      <x:c r="I89" s="31"/>
      <x:c r="J89" s="31"/>
      <x:c r="K89" s="36"/>
      <x:c r="L89" s="31"/>
      <x:c r="M89" s="31"/>
      <x:c r="N89" s="31"/>
    </x:row>
    <x:row r="90">
      <x:c r="A90" s="36"/>
      <x:c r="B90" s="31"/>
      <x:c r="C90" s="31" t="str">
        <x:f>IFERROR(VLOOKUP(B90,'採用計画'!$A$5:$O$204,2,FALSE),"")</x:f>
      </x:c>
      <x:c r="D90" s="31"/>
      <x:c r="E90" s="31"/>
      <x:c r="F90" s="31"/>
      <x:c r="G90" s="31"/>
      <x:c r="H90" s="31"/>
      <x:c r="I90" s="31"/>
      <x:c r="J90" s="31"/>
      <x:c r="K90" s="36"/>
      <x:c r="L90" s="31"/>
      <x:c r="M90" s="31"/>
      <x:c r="N90" s="31"/>
    </x:row>
    <x:row r="91">
      <x:c r="A91" s="36"/>
      <x:c r="B91" s="31"/>
      <x:c r="C91" s="31" t="str">
        <x:f>IFERROR(VLOOKUP(B91,'採用計画'!$A$5:$O$204,2,FALSE),"")</x:f>
      </x:c>
      <x:c r="D91" s="31"/>
      <x:c r="E91" s="31"/>
      <x:c r="F91" s="31"/>
      <x:c r="G91" s="31"/>
      <x:c r="H91" s="31"/>
      <x:c r="I91" s="31"/>
      <x:c r="J91" s="31"/>
      <x:c r="K91" s="36"/>
      <x:c r="L91" s="31"/>
      <x:c r="M91" s="31"/>
      <x:c r="N91" s="31"/>
    </x:row>
    <x:row r="92">
      <x:c r="A92" s="36"/>
      <x:c r="B92" s="31"/>
      <x:c r="C92" s="31" t="str">
        <x:f>IFERROR(VLOOKUP(B92,'採用計画'!$A$5:$O$204,2,FALSE),"")</x:f>
      </x:c>
      <x:c r="D92" s="31"/>
      <x:c r="E92" s="31"/>
      <x:c r="F92" s="31"/>
      <x:c r="G92" s="31"/>
      <x:c r="H92" s="31"/>
      <x:c r="I92" s="31"/>
      <x:c r="J92" s="31"/>
      <x:c r="K92" s="36"/>
      <x:c r="L92" s="31"/>
      <x:c r="M92" s="31"/>
      <x:c r="N92" s="31"/>
    </x:row>
    <x:row r="93">
      <x:c r="A93" s="36"/>
      <x:c r="B93" s="31"/>
      <x:c r="C93" s="31" t="str">
        <x:f>IFERROR(VLOOKUP(B93,'採用計画'!$A$5:$O$204,2,FALSE),"")</x:f>
      </x:c>
      <x:c r="D93" s="31"/>
      <x:c r="E93" s="31"/>
      <x:c r="F93" s="31"/>
      <x:c r="G93" s="31"/>
      <x:c r="H93" s="31"/>
      <x:c r="I93" s="31"/>
      <x:c r="J93" s="31"/>
      <x:c r="K93" s="36"/>
      <x:c r="L93" s="31"/>
      <x:c r="M93" s="31"/>
      <x:c r="N93" s="31"/>
    </x:row>
    <x:row r="94">
      <x:c r="A94" s="36"/>
      <x:c r="B94" s="31"/>
      <x:c r="C94" s="31" t="str">
        <x:f>IFERROR(VLOOKUP(B94,'採用計画'!$A$5:$O$204,2,FALSE),"")</x:f>
      </x:c>
      <x:c r="D94" s="31"/>
      <x:c r="E94" s="31"/>
      <x:c r="F94" s="31"/>
      <x:c r="G94" s="31"/>
      <x:c r="H94" s="31"/>
      <x:c r="I94" s="31"/>
      <x:c r="J94" s="31"/>
      <x:c r="K94" s="36"/>
      <x:c r="L94" s="31"/>
      <x:c r="M94" s="31"/>
      <x:c r="N94" s="31"/>
    </x:row>
    <x:row r="95">
      <x:c r="A95" s="36"/>
      <x:c r="B95" s="31"/>
      <x:c r="C95" s="31" t="str">
        <x:f>IFERROR(VLOOKUP(B95,'採用計画'!$A$5:$O$204,2,FALSE),"")</x:f>
      </x:c>
      <x:c r="D95" s="31"/>
      <x:c r="E95" s="31"/>
      <x:c r="F95" s="31"/>
      <x:c r="G95" s="31"/>
      <x:c r="H95" s="31"/>
      <x:c r="I95" s="31"/>
      <x:c r="J95" s="31"/>
      <x:c r="K95" s="36"/>
      <x:c r="L95" s="31"/>
      <x:c r="M95" s="31"/>
      <x:c r="N95" s="31"/>
    </x:row>
    <x:row r="96">
      <x:c r="A96" s="36"/>
      <x:c r="B96" s="31"/>
      <x:c r="C96" s="31" t="str">
        <x:f>IFERROR(VLOOKUP(B96,'採用計画'!$A$5:$O$204,2,FALSE),"")</x:f>
      </x:c>
      <x:c r="D96" s="31"/>
      <x:c r="E96" s="31"/>
      <x:c r="F96" s="31"/>
      <x:c r="G96" s="31"/>
      <x:c r="H96" s="31"/>
      <x:c r="I96" s="31"/>
      <x:c r="J96" s="31"/>
      <x:c r="K96" s="36"/>
      <x:c r="L96" s="31"/>
      <x:c r="M96" s="31"/>
      <x:c r="N96" s="31"/>
    </x:row>
    <x:row r="97">
      <x:c r="A97" s="36"/>
      <x:c r="B97" s="31"/>
      <x:c r="C97" s="31" t="str">
        <x:f>IFERROR(VLOOKUP(B97,'採用計画'!$A$5:$O$204,2,FALSE),"")</x:f>
      </x:c>
      <x:c r="D97" s="31"/>
      <x:c r="E97" s="31"/>
      <x:c r="F97" s="31"/>
      <x:c r="G97" s="31"/>
      <x:c r="H97" s="31"/>
      <x:c r="I97" s="31"/>
      <x:c r="J97" s="31"/>
      <x:c r="K97" s="36"/>
      <x:c r="L97" s="31"/>
      <x:c r="M97" s="31"/>
      <x:c r="N97" s="31"/>
    </x:row>
    <x:row r="98">
      <x:c r="A98" s="36"/>
      <x:c r="B98" s="31"/>
      <x:c r="C98" s="31" t="str">
        <x:f>IFERROR(VLOOKUP(B98,'採用計画'!$A$5:$O$204,2,FALSE),"")</x:f>
      </x:c>
      <x:c r="D98" s="31"/>
      <x:c r="E98" s="31"/>
      <x:c r="F98" s="31"/>
      <x:c r="G98" s="31"/>
      <x:c r="H98" s="31"/>
      <x:c r="I98" s="31"/>
      <x:c r="J98" s="31"/>
      <x:c r="K98" s="36"/>
      <x:c r="L98" s="31"/>
      <x:c r="M98" s="31"/>
      <x:c r="N98" s="31"/>
    </x:row>
    <x:row r="99">
      <x:c r="A99" s="36"/>
      <x:c r="B99" s="31"/>
      <x:c r="C99" s="31" t="str">
        <x:f>IFERROR(VLOOKUP(B99,'採用計画'!$A$5:$O$204,2,FALSE),"")</x:f>
      </x:c>
      <x:c r="D99" s="31"/>
      <x:c r="E99" s="31"/>
      <x:c r="F99" s="31"/>
      <x:c r="G99" s="31"/>
      <x:c r="H99" s="31"/>
      <x:c r="I99" s="31"/>
      <x:c r="J99" s="31"/>
      <x:c r="K99" s="36"/>
      <x:c r="L99" s="31"/>
      <x:c r="M99" s="31"/>
      <x:c r="N99" s="31"/>
    </x:row>
    <x:row r="100">
      <x:c r="A100" s="36"/>
      <x:c r="B100" s="31"/>
      <x:c r="C100" s="31" t="str">
        <x:f>IFERROR(VLOOKUP(B100,'採用計画'!$A$5:$O$204,2,FALSE),"")</x:f>
      </x:c>
      <x:c r="D100" s="31"/>
      <x:c r="E100" s="31"/>
      <x:c r="F100" s="31"/>
      <x:c r="G100" s="31"/>
      <x:c r="H100" s="31"/>
      <x:c r="I100" s="31"/>
      <x:c r="J100" s="31"/>
      <x:c r="K100" s="36"/>
      <x:c r="L100" s="31"/>
      <x:c r="M100" s="31"/>
      <x:c r="N100" s="31"/>
    </x:row>
    <x:row r="101">
      <x:c r="A101" s="36"/>
      <x:c r="B101" s="31"/>
      <x:c r="C101" s="31" t="str">
        <x:f>IFERROR(VLOOKUP(B101,'採用計画'!$A$5:$O$204,2,FALSE),"")</x:f>
      </x:c>
      <x:c r="D101" s="31"/>
      <x:c r="E101" s="31"/>
      <x:c r="F101" s="31"/>
      <x:c r="G101" s="31"/>
      <x:c r="H101" s="31"/>
      <x:c r="I101" s="31"/>
      <x:c r="J101" s="31"/>
      <x:c r="K101" s="36"/>
      <x:c r="L101" s="31"/>
      <x:c r="M101" s="31"/>
      <x:c r="N101" s="31"/>
    </x:row>
    <x:row r="102">
      <x:c r="A102" s="36"/>
      <x:c r="B102" s="31"/>
      <x:c r="C102" s="31" t="str">
        <x:f>IFERROR(VLOOKUP(B102,'採用計画'!$A$5:$O$204,2,FALSE),"")</x:f>
      </x:c>
      <x:c r="D102" s="31"/>
      <x:c r="E102" s="31"/>
      <x:c r="F102" s="31"/>
      <x:c r="G102" s="31"/>
      <x:c r="H102" s="31"/>
      <x:c r="I102" s="31"/>
      <x:c r="J102" s="31"/>
      <x:c r="K102" s="36"/>
      <x:c r="L102" s="31"/>
      <x:c r="M102" s="31"/>
      <x:c r="N102" s="31"/>
    </x:row>
    <x:row r="103">
      <x:c r="A103" s="36"/>
      <x:c r="B103" s="31"/>
      <x:c r="C103" s="31" t="str">
        <x:f>IFERROR(VLOOKUP(B103,'採用計画'!$A$5:$O$204,2,FALSE),"")</x:f>
      </x:c>
      <x:c r="D103" s="31"/>
      <x:c r="E103" s="31"/>
      <x:c r="F103" s="31"/>
      <x:c r="G103" s="31"/>
      <x:c r="H103" s="31"/>
      <x:c r="I103" s="31"/>
      <x:c r="J103" s="31"/>
      <x:c r="K103" s="36"/>
      <x:c r="L103" s="31"/>
      <x:c r="M103" s="31"/>
      <x:c r="N103" s="31"/>
    </x:row>
    <x:row r="104">
      <x:c r="A104" s="36"/>
      <x:c r="B104" s="31"/>
      <x:c r="C104" s="31" t="str">
        <x:f>IFERROR(VLOOKUP(B104,'採用計画'!$A$5:$O$204,2,FALSE),"")</x:f>
      </x:c>
      <x:c r="D104" s="31"/>
      <x:c r="E104" s="31"/>
      <x:c r="F104" s="31"/>
      <x:c r="G104" s="31"/>
      <x:c r="H104" s="31"/>
      <x:c r="I104" s="31"/>
      <x:c r="J104" s="31"/>
      <x:c r="K104" s="36"/>
      <x:c r="L104" s="31"/>
      <x:c r="M104" s="31"/>
      <x:c r="N104" s="31"/>
    </x:row>
    <x:row r="105">
      <x:c r="A105" s="36"/>
      <x:c r="B105" s="31"/>
      <x:c r="C105" s="31" t="str">
        <x:f>IFERROR(VLOOKUP(B105,'採用計画'!$A$5:$O$204,2,FALSE),"")</x:f>
      </x:c>
      <x:c r="D105" s="31"/>
      <x:c r="E105" s="31"/>
      <x:c r="F105" s="31"/>
      <x:c r="G105" s="31"/>
      <x:c r="H105" s="31"/>
      <x:c r="I105" s="31"/>
      <x:c r="J105" s="31"/>
      <x:c r="K105" s="36"/>
      <x:c r="L105" s="31"/>
      <x:c r="M105" s="31"/>
      <x:c r="N105" s="31"/>
    </x:row>
    <x:row r="106">
      <x:c r="A106" s="36"/>
      <x:c r="B106" s="31"/>
      <x:c r="C106" s="31" t="str">
        <x:f>IFERROR(VLOOKUP(B106,'採用計画'!$A$5:$O$204,2,FALSE),"")</x:f>
      </x:c>
      <x:c r="D106" s="31"/>
      <x:c r="E106" s="31"/>
      <x:c r="F106" s="31"/>
      <x:c r="G106" s="31"/>
      <x:c r="H106" s="31"/>
      <x:c r="I106" s="31"/>
      <x:c r="J106" s="31"/>
      <x:c r="K106" s="36"/>
      <x:c r="L106" s="31"/>
      <x:c r="M106" s="31"/>
      <x:c r="N106" s="31"/>
    </x:row>
    <x:row r="107">
      <x:c r="A107" s="36"/>
      <x:c r="B107" s="31"/>
      <x:c r="C107" s="31" t="str">
        <x:f>IFERROR(VLOOKUP(B107,'採用計画'!$A$5:$O$204,2,FALSE),"")</x:f>
      </x:c>
      <x:c r="D107" s="31"/>
      <x:c r="E107" s="31"/>
      <x:c r="F107" s="31"/>
      <x:c r="G107" s="31"/>
      <x:c r="H107" s="31"/>
      <x:c r="I107" s="31"/>
      <x:c r="J107" s="31"/>
      <x:c r="K107" s="36"/>
      <x:c r="L107" s="31"/>
      <x:c r="M107" s="31"/>
      <x:c r="N107" s="31"/>
    </x:row>
    <x:row r="108">
      <x:c r="A108" s="36"/>
      <x:c r="B108" s="31"/>
      <x:c r="C108" s="31" t="str">
        <x:f>IFERROR(VLOOKUP(B108,'採用計画'!$A$5:$O$204,2,FALSE),"")</x:f>
      </x:c>
      <x:c r="D108" s="31"/>
      <x:c r="E108" s="31"/>
      <x:c r="F108" s="31"/>
      <x:c r="G108" s="31"/>
      <x:c r="H108" s="31"/>
      <x:c r="I108" s="31"/>
      <x:c r="J108" s="31"/>
      <x:c r="K108" s="36"/>
      <x:c r="L108" s="31"/>
      <x:c r="M108" s="31"/>
      <x:c r="N108" s="31"/>
    </x:row>
    <x:row r="109">
      <x:c r="A109" s="36"/>
      <x:c r="B109" s="31"/>
      <x:c r="C109" s="31" t="str">
        <x:f>IFERROR(VLOOKUP(B109,'採用計画'!$A$5:$O$204,2,FALSE),"")</x:f>
      </x:c>
      <x:c r="D109" s="31"/>
      <x:c r="E109" s="31"/>
      <x:c r="F109" s="31"/>
      <x:c r="G109" s="31"/>
      <x:c r="H109" s="31"/>
      <x:c r="I109" s="31"/>
      <x:c r="J109" s="31"/>
      <x:c r="K109" s="36"/>
      <x:c r="L109" s="31"/>
      <x:c r="M109" s="31"/>
      <x:c r="N109" s="31"/>
    </x:row>
    <x:row r="110">
      <x:c r="A110" s="36"/>
      <x:c r="B110" s="31"/>
      <x:c r="C110" s="31" t="str">
        <x:f>IFERROR(VLOOKUP(B110,'採用計画'!$A$5:$O$204,2,FALSE),"")</x:f>
      </x:c>
      <x:c r="D110" s="31"/>
      <x:c r="E110" s="31"/>
      <x:c r="F110" s="31"/>
      <x:c r="G110" s="31"/>
      <x:c r="H110" s="31"/>
      <x:c r="I110" s="31"/>
      <x:c r="J110" s="31"/>
      <x:c r="K110" s="36"/>
      <x:c r="L110" s="31"/>
      <x:c r="M110" s="31"/>
      <x:c r="N110" s="31"/>
    </x:row>
    <x:row r="111">
      <x:c r="A111" s="36"/>
      <x:c r="B111" s="31"/>
      <x:c r="C111" s="31" t="str">
        <x:f>IFERROR(VLOOKUP(B111,'採用計画'!$A$5:$O$204,2,FALSE),"")</x:f>
      </x:c>
      <x:c r="D111" s="31"/>
      <x:c r="E111" s="31"/>
      <x:c r="F111" s="31"/>
      <x:c r="G111" s="31"/>
      <x:c r="H111" s="31"/>
      <x:c r="I111" s="31"/>
      <x:c r="J111" s="31"/>
      <x:c r="K111" s="36"/>
      <x:c r="L111" s="31"/>
      <x:c r="M111" s="31"/>
      <x:c r="N111" s="31"/>
    </x:row>
    <x:row r="112">
      <x:c r="A112" s="36"/>
      <x:c r="B112" s="31"/>
      <x:c r="C112" s="31" t="str">
        <x:f>IFERROR(VLOOKUP(B112,'採用計画'!$A$5:$O$204,2,FALSE),"")</x:f>
      </x:c>
      <x:c r="D112" s="31"/>
      <x:c r="E112" s="31"/>
      <x:c r="F112" s="31"/>
      <x:c r="G112" s="31"/>
      <x:c r="H112" s="31"/>
      <x:c r="I112" s="31"/>
      <x:c r="J112" s="31"/>
      <x:c r="K112" s="36"/>
      <x:c r="L112" s="31"/>
      <x:c r="M112" s="31"/>
      <x:c r="N112" s="31"/>
    </x:row>
    <x:row r="113">
      <x:c r="A113" s="36"/>
      <x:c r="B113" s="31"/>
      <x:c r="C113" s="31" t="str">
        <x:f>IFERROR(VLOOKUP(B113,'採用計画'!$A$5:$O$204,2,FALSE),"")</x:f>
      </x:c>
      <x:c r="D113" s="31"/>
      <x:c r="E113" s="31"/>
      <x:c r="F113" s="31"/>
      <x:c r="G113" s="31"/>
      <x:c r="H113" s="31"/>
      <x:c r="I113" s="31"/>
      <x:c r="J113" s="31"/>
      <x:c r="K113" s="36"/>
      <x:c r="L113" s="31"/>
      <x:c r="M113" s="31"/>
      <x:c r="N113" s="31"/>
    </x:row>
    <x:row r="114">
      <x:c r="A114" s="36"/>
      <x:c r="B114" s="31"/>
      <x:c r="C114" s="31" t="str">
        <x:f>IFERROR(VLOOKUP(B114,'採用計画'!$A$5:$O$204,2,FALSE),"")</x:f>
      </x:c>
      <x:c r="D114" s="31"/>
      <x:c r="E114" s="31"/>
      <x:c r="F114" s="31"/>
      <x:c r="G114" s="31"/>
      <x:c r="H114" s="31"/>
      <x:c r="I114" s="31"/>
      <x:c r="J114" s="31"/>
      <x:c r="K114" s="36"/>
      <x:c r="L114" s="31"/>
      <x:c r="M114" s="31"/>
      <x:c r="N114" s="31"/>
    </x:row>
    <x:row r="115">
      <x:c r="A115" s="36"/>
      <x:c r="B115" s="31"/>
      <x:c r="C115" s="31" t="str">
        <x:f>IFERROR(VLOOKUP(B115,'採用計画'!$A$5:$O$204,2,FALSE),"")</x:f>
      </x:c>
      <x:c r="D115" s="31"/>
      <x:c r="E115" s="31"/>
      <x:c r="F115" s="31"/>
      <x:c r="G115" s="31"/>
      <x:c r="H115" s="31"/>
      <x:c r="I115" s="31"/>
      <x:c r="J115" s="31"/>
      <x:c r="K115" s="36"/>
      <x:c r="L115" s="31"/>
      <x:c r="M115" s="31"/>
      <x:c r="N115" s="31"/>
    </x:row>
    <x:row r="116">
      <x:c r="A116" s="36"/>
      <x:c r="B116" s="31"/>
      <x:c r="C116" s="31" t="str">
        <x:f>IFERROR(VLOOKUP(B116,'採用計画'!$A$5:$O$204,2,FALSE),"")</x:f>
      </x:c>
      <x:c r="D116" s="31"/>
      <x:c r="E116" s="31"/>
      <x:c r="F116" s="31"/>
      <x:c r="G116" s="31"/>
      <x:c r="H116" s="31"/>
      <x:c r="I116" s="31"/>
      <x:c r="J116" s="31"/>
      <x:c r="K116" s="36"/>
      <x:c r="L116" s="31"/>
      <x:c r="M116" s="31"/>
      <x:c r="N116" s="31"/>
    </x:row>
    <x:row r="117">
      <x:c r="A117" s="36"/>
      <x:c r="B117" s="31"/>
      <x:c r="C117" s="31" t="str">
        <x:f>IFERROR(VLOOKUP(B117,'採用計画'!$A$5:$O$204,2,FALSE),"")</x:f>
      </x:c>
      <x:c r="D117" s="31"/>
      <x:c r="E117" s="31"/>
      <x:c r="F117" s="31"/>
      <x:c r="G117" s="31"/>
      <x:c r="H117" s="31"/>
      <x:c r="I117" s="31"/>
      <x:c r="J117" s="31"/>
      <x:c r="K117" s="36"/>
      <x:c r="L117" s="31"/>
      <x:c r="M117" s="31"/>
      <x:c r="N117" s="31"/>
    </x:row>
    <x:row r="118">
      <x:c r="A118" s="36"/>
      <x:c r="B118" s="31"/>
      <x:c r="C118" s="31" t="str">
        <x:f>IFERROR(VLOOKUP(B118,'採用計画'!$A$5:$O$204,2,FALSE),"")</x:f>
      </x:c>
      <x:c r="D118" s="31"/>
      <x:c r="E118" s="31"/>
      <x:c r="F118" s="31"/>
      <x:c r="G118" s="31"/>
      <x:c r="H118" s="31"/>
      <x:c r="I118" s="31"/>
      <x:c r="J118" s="31"/>
      <x:c r="K118" s="36"/>
      <x:c r="L118" s="31"/>
      <x:c r="M118" s="31"/>
      <x:c r="N118" s="31"/>
    </x:row>
    <x:row r="119">
      <x:c r="A119" s="36"/>
      <x:c r="B119" s="31"/>
      <x:c r="C119" s="31" t="str">
        <x:f>IFERROR(VLOOKUP(B119,'採用計画'!$A$5:$O$204,2,FALSE),"")</x:f>
      </x:c>
      <x:c r="D119" s="31"/>
      <x:c r="E119" s="31"/>
      <x:c r="F119" s="31"/>
      <x:c r="G119" s="31"/>
      <x:c r="H119" s="31"/>
      <x:c r="I119" s="31"/>
      <x:c r="J119" s="31"/>
      <x:c r="K119" s="36"/>
      <x:c r="L119" s="31"/>
      <x:c r="M119" s="31"/>
      <x:c r="N119" s="31"/>
    </x:row>
    <x:row r="120">
      <x:c r="A120" s="36"/>
      <x:c r="B120" s="31"/>
      <x:c r="C120" s="31" t="str">
        <x:f>IFERROR(VLOOKUP(B120,'採用計画'!$A$5:$O$204,2,FALSE),"")</x:f>
      </x:c>
      <x:c r="D120" s="31"/>
      <x:c r="E120" s="31"/>
      <x:c r="F120" s="31"/>
      <x:c r="G120" s="31"/>
      <x:c r="H120" s="31"/>
      <x:c r="I120" s="31"/>
      <x:c r="J120" s="31"/>
      <x:c r="K120" s="36"/>
      <x:c r="L120" s="31"/>
      <x:c r="M120" s="31"/>
      <x:c r="N120" s="31"/>
    </x:row>
    <x:row r="121">
      <x:c r="A121" s="36"/>
      <x:c r="B121" s="31"/>
      <x:c r="C121" s="31" t="str">
        <x:f>IFERROR(VLOOKUP(B121,'採用計画'!$A$5:$O$204,2,FALSE),"")</x:f>
      </x:c>
      <x:c r="D121" s="31"/>
      <x:c r="E121" s="31"/>
      <x:c r="F121" s="31"/>
      <x:c r="G121" s="31"/>
      <x:c r="H121" s="31"/>
      <x:c r="I121" s="31"/>
      <x:c r="J121" s="31"/>
      <x:c r="K121" s="36"/>
      <x:c r="L121" s="31"/>
      <x:c r="M121" s="31"/>
      <x:c r="N121" s="31"/>
    </x:row>
    <x:row r="122">
      <x:c r="A122" s="36"/>
      <x:c r="B122" s="31"/>
      <x:c r="C122" s="31" t="str">
        <x:f>IFERROR(VLOOKUP(B122,'採用計画'!$A$5:$O$204,2,FALSE),"")</x:f>
      </x:c>
      <x:c r="D122" s="31"/>
      <x:c r="E122" s="31"/>
      <x:c r="F122" s="31"/>
      <x:c r="G122" s="31"/>
      <x:c r="H122" s="31"/>
      <x:c r="I122" s="31"/>
      <x:c r="J122" s="31"/>
      <x:c r="K122" s="36"/>
      <x:c r="L122" s="31"/>
      <x:c r="M122" s="31"/>
      <x:c r="N122" s="31"/>
    </x:row>
    <x:row r="123">
      <x:c r="A123" s="36"/>
      <x:c r="B123" s="31"/>
      <x:c r="C123" s="31" t="str">
        <x:f>IFERROR(VLOOKUP(B123,'採用計画'!$A$5:$O$204,2,FALSE),"")</x:f>
      </x:c>
      <x:c r="D123" s="31"/>
      <x:c r="E123" s="31"/>
      <x:c r="F123" s="31"/>
      <x:c r="G123" s="31"/>
      <x:c r="H123" s="31"/>
      <x:c r="I123" s="31"/>
      <x:c r="J123" s="31"/>
      <x:c r="K123" s="36"/>
      <x:c r="L123" s="31"/>
      <x:c r="M123" s="31"/>
      <x:c r="N123" s="31"/>
    </x:row>
    <x:row r="124">
      <x:c r="A124" s="36"/>
      <x:c r="B124" s="31"/>
      <x:c r="C124" s="31" t="str">
        <x:f>IFERROR(VLOOKUP(B124,'採用計画'!$A$5:$O$204,2,FALSE),"")</x:f>
      </x:c>
      <x:c r="D124" s="31"/>
      <x:c r="E124" s="31"/>
      <x:c r="F124" s="31"/>
      <x:c r="G124" s="31"/>
      <x:c r="H124" s="31"/>
      <x:c r="I124" s="31"/>
      <x:c r="J124" s="31"/>
      <x:c r="K124" s="36"/>
      <x:c r="L124" s="31"/>
      <x:c r="M124" s="31"/>
      <x:c r="N124" s="31"/>
    </x:row>
    <x:row r="125">
      <x:c r="A125" s="36"/>
      <x:c r="B125" s="31"/>
      <x:c r="C125" s="31" t="str">
        <x:f>IFERROR(VLOOKUP(B125,'採用計画'!$A$5:$O$204,2,FALSE),"")</x:f>
      </x:c>
      <x:c r="D125" s="31"/>
      <x:c r="E125" s="31"/>
      <x:c r="F125" s="31"/>
      <x:c r="G125" s="31"/>
      <x:c r="H125" s="31"/>
      <x:c r="I125" s="31"/>
      <x:c r="J125" s="31"/>
      <x:c r="K125" s="36"/>
      <x:c r="L125" s="31"/>
      <x:c r="M125" s="31"/>
      <x:c r="N125" s="31"/>
    </x:row>
    <x:row r="126">
      <x:c r="A126" s="36"/>
      <x:c r="B126" s="31"/>
      <x:c r="C126" s="31" t="str">
        <x:f>IFERROR(VLOOKUP(B126,'採用計画'!$A$5:$O$204,2,FALSE),"")</x:f>
      </x:c>
      <x:c r="D126" s="31"/>
      <x:c r="E126" s="31"/>
      <x:c r="F126" s="31"/>
      <x:c r="G126" s="31"/>
      <x:c r="H126" s="31"/>
      <x:c r="I126" s="31"/>
      <x:c r="J126" s="31"/>
      <x:c r="K126" s="36"/>
      <x:c r="L126" s="31"/>
      <x:c r="M126" s="31"/>
      <x:c r="N126" s="31"/>
    </x:row>
    <x:row r="127">
      <x:c r="A127" s="36"/>
      <x:c r="B127" s="31"/>
      <x:c r="C127" s="31" t="str">
        <x:f>IFERROR(VLOOKUP(B127,'採用計画'!$A$5:$O$204,2,FALSE),"")</x:f>
      </x:c>
      <x:c r="D127" s="31"/>
      <x:c r="E127" s="31"/>
      <x:c r="F127" s="31"/>
      <x:c r="G127" s="31"/>
      <x:c r="H127" s="31"/>
      <x:c r="I127" s="31"/>
      <x:c r="J127" s="31"/>
      <x:c r="K127" s="36"/>
      <x:c r="L127" s="31"/>
      <x:c r="M127" s="31"/>
      <x:c r="N127" s="31"/>
    </x:row>
    <x:row r="128">
      <x:c r="A128" s="36"/>
      <x:c r="B128" s="31"/>
      <x:c r="C128" s="31" t="str">
        <x:f>IFERROR(VLOOKUP(B128,'採用計画'!$A$5:$O$204,2,FALSE),"")</x:f>
      </x:c>
      <x:c r="D128" s="31"/>
      <x:c r="E128" s="31"/>
      <x:c r="F128" s="31"/>
      <x:c r="G128" s="31"/>
      <x:c r="H128" s="31"/>
      <x:c r="I128" s="31"/>
      <x:c r="J128" s="31"/>
      <x:c r="K128" s="36"/>
      <x:c r="L128" s="31"/>
      <x:c r="M128" s="31"/>
      <x:c r="N128" s="31"/>
    </x:row>
    <x:row r="129">
      <x:c r="A129" s="36"/>
      <x:c r="B129" s="31"/>
      <x:c r="C129" s="31" t="str">
        <x:f>IFERROR(VLOOKUP(B129,'採用計画'!$A$5:$O$204,2,FALSE),"")</x:f>
      </x:c>
      <x:c r="D129" s="31"/>
      <x:c r="E129" s="31"/>
      <x:c r="F129" s="31"/>
      <x:c r="G129" s="31"/>
      <x:c r="H129" s="31"/>
      <x:c r="I129" s="31"/>
      <x:c r="J129" s="31"/>
      <x:c r="K129" s="36"/>
      <x:c r="L129" s="31"/>
      <x:c r="M129" s="31"/>
      <x:c r="N129" s="31"/>
    </x:row>
    <x:row r="130">
      <x:c r="A130" s="36"/>
      <x:c r="B130" s="31"/>
      <x:c r="C130" s="31" t="str">
        <x:f>IFERROR(VLOOKUP(B130,'採用計画'!$A$5:$O$204,2,FALSE),"")</x:f>
      </x:c>
      <x:c r="D130" s="31"/>
      <x:c r="E130" s="31"/>
      <x:c r="F130" s="31"/>
      <x:c r="G130" s="31"/>
      <x:c r="H130" s="31"/>
      <x:c r="I130" s="31"/>
      <x:c r="J130" s="31"/>
      <x:c r="K130" s="36"/>
      <x:c r="L130" s="31"/>
      <x:c r="M130" s="31"/>
      <x:c r="N130" s="31"/>
    </x:row>
    <x:row r="131">
      <x:c r="A131" s="36"/>
      <x:c r="B131" s="31"/>
      <x:c r="C131" s="31" t="str">
        <x:f>IFERROR(VLOOKUP(B131,'採用計画'!$A$5:$O$204,2,FALSE),"")</x:f>
      </x:c>
      <x:c r="D131" s="31"/>
      <x:c r="E131" s="31"/>
      <x:c r="F131" s="31"/>
      <x:c r="G131" s="31"/>
      <x:c r="H131" s="31"/>
      <x:c r="I131" s="31"/>
      <x:c r="J131" s="31"/>
      <x:c r="K131" s="36"/>
      <x:c r="L131" s="31"/>
      <x:c r="M131" s="31"/>
      <x:c r="N131" s="31"/>
    </x:row>
    <x:row r="132">
      <x:c r="A132" s="36"/>
      <x:c r="B132" s="31"/>
      <x:c r="C132" s="31" t="str">
        <x:f>IFERROR(VLOOKUP(B132,'採用計画'!$A$5:$O$204,2,FALSE),"")</x:f>
      </x:c>
      <x:c r="D132" s="31"/>
      <x:c r="E132" s="31"/>
      <x:c r="F132" s="31"/>
      <x:c r="G132" s="31"/>
      <x:c r="H132" s="31"/>
      <x:c r="I132" s="31"/>
      <x:c r="J132" s="31"/>
      <x:c r="K132" s="36"/>
      <x:c r="L132" s="31"/>
      <x:c r="M132" s="31"/>
      <x:c r="N132" s="31"/>
    </x:row>
    <x:row r="133">
      <x:c r="A133" s="36"/>
      <x:c r="B133" s="31"/>
      <x:c r="C133" s="31" t="str">
        <x:f>IFERROR(VLOOKUP(B133,'採用計画'!$A$5:$O$204,2,FALSE),"")</x:f>
      </x:c>
      <x:c r="D133" s="31"/>
      <x:c r="E133" s="31"/>
      <x:c r="F133" s="31"/>
      <x:c r="G133" s="31"/>
      <x:c r="H133" s="31"/>
      <x:c r="I133" s="31"/>
      <x:c r="J133" s="31"/>
      <x:c r="K133" s="36"/>
      <x:c r="L133" s="31"/>
      <x:c r="M133" s="31"/>
      <x:c r="N133" s="31"/>
    </x:row>
    <x:row r="134">
      <x:c r="A134" s="36"/>
      <x:c r="B134" s="31"/>
      <x:c r="C134" s="31" t="str">
        <x:f>IFERROR(VLOOKUP(B134,'採用計画'!$A$5:$O$204,2,FALSE),"")</x:f>
      </x:c>
      <x:c r="D134" s="31"/>
      <x:c r="E134" s="31"/>
      <x:c r="F134" s="31"/>
      <x:c r="G134" s="31"/>
      <x:c r="H134" s="31"/>
      <x:c r="I134" s="31"/>
      <x:c r="J134" s="31"/>
      <x:c r="K134" s="36"/>
      <x:c r="L134" s="31"/>
      <x:c r="M134" s="31"/>
      <x:c r="N134" s="31"/>
    </x:row>
    <x:row r="135">
      <x:c r="A135" s="36"/>
      <x:c r="B135" s="31"/>
      <x:c r="C135" s="31" t="str">
        <x:f>IFERROR(VLOOKUP(B135,'採用計画'!$A$5:$O$204,2,FALSE),"")</x:f>
      </x:c>
      <x:c r="D135" s="31"/>
      <x:c r="E135" s="31"/>
      <x:c r="F135" s="31"/>
      <x:c r="G135" s="31"/>
      <x:c r="H135" s="31"/>
      <x:c r="I135" s="31"/>
      <x:c r="J135" s="31"/>
      <x:c r="K135" s="36"/>
      <x:c r="L135" s="31"/>
      <x:c r="M135" s="31"/>
      <x:c r="N135" s="31"/>
    </x:row>
    <x:row r="136">
      <x:c r="A136" s="36"/>
      <x:c r="B136" s="31"/>
      <x:c r="C136" s="31" t="str">
        <x:f>IFERROR(VLOOKUP(B136,'採用計画'!$A$5:$O$204,2,FALSE),"")</x:f>
      </x:c>
      <x:c r="D136" s="31"/>
      <x:c r="E136" s="31"/>
      <x:c r="F136" s="31"/>
      <x:c r="G136" s="31"/>
      <x:c r="H136" s="31"/>
      <x:c r="I136" s="31"/>
      <x:c r="J136" s="31"/>
      <x:c r="K136" s="36"/>
      <x:c r="L136" s="31"/>
      <x:c r="M136" s="31"/>
      <x:c r="N136" s="31"/>
    </x:row>
    <x:row r="137">
      <x:c r="A137" s="36"/>
      <x:c r="B137" s="31"/>
      <x:c r="C137" s="31" t="str">
        <x:f>IFERROR(VLOOKUP(B137,'採用計画'!$A$5:$O$204,2,FALSE),"")</x:f>
      </x:c>
      <x:c r="D137" s="31"/>
      <x:c r="E137" s="31"/>
      <x:c r="F137" s="31"/>
      <x:c r="G137" s="31"/>
      <x:c r="H137" s="31"/>
      <x:c r="I137" s="31"/>
      <x:c r="J137" s="31"/>
      <x:c r="K137" s="36"/>
      <x:c r="L137" s="31"/>
      <x:c r="M137" s="31"/>
      <x:c r="N137" s="31"/>
    </x:row>
    <x:row r="138">
      <x:c r="A138" s="36"/>
      <x:c r="B138" s="31"/>
      <x:c r="C138" s="31" t="str">
        <x:f>IFERROR(VLOOKUP(B138,'採用計画'!$A$5:$O$204,2,FALSE),"")</x:f>
      </x:c>
      <x:c r="D138" s="31"/>
      <x:c r="E138" s="31"/>
      <x:c r="F138" s="31"/>
      <x:c r="G138" s="31"/>
      <x:c r="H138" s="31"/>
      <x:c r="I138" s="31"/>
      <x:c r="J138" s="31"/>
      <x:c r="K138" s="36"/>
      <x:c r="L138" s="31"/>
      <x:c r="M138" s="31"/>
      <x:c r="N138" s="31"/>
    </x:row>
    <x:row r="139">
      <x:c r="A139" s="36"/>
      <x:c r="B139" s="31"/>
      <x:c r="C139" s="31" t="str">
        <x:f>IFERROR(VLOOKUP(B139,'採用計画'!$A$5:$O$204,2,FALSE),"")</x:f>
      </x:c>
      <x:c r="D139" s="31"/>
      <x:c r="E139" s="31"/>
      <x:c r="F139" s="31"/>
      <x:c r="G139" s="31"/>
      <x:c r="H139" s="31"/>
      <x:c r="I139" s="31"/>
      <x:c r="J139" s="31"/>
      <x:c r="K139" s="36"/>
      <x:c r="L139" s="31"/>
      <x:c r="M139" s="31"/>
      <x:c r="N139" s="31"/>
    </x:row>
    <x:row r="140">
      <x:c r="A140" s="36"/>
      <x:c r="B140" s="31"/>
      <x:c r="C140" s="31" t="str">
        <x:f>IFERROR(VLOOKUP(B140,'採用計画'!$A$5:$O$204,2,FALSE),"")</x:f>
      </x:c>
      <x:c r="D140" s="31"/>
      <x:c r="E140" s="31"/>
      <x:c r="F140" s="31"/>
      <x:c r="G140" s="31"/>
      <x:c r="H140" s="31"/>
      <x:c r="I140" s="31"/>
      <x:c r="J140" s="31"/>
      <x:c r="K140" s="36"/>
      <x:c r="L140" s="31"/>
      <x:c r="M140" s="31"/>
      <x:c r="N140" s="31"/>
    </x:row>
    <x:row r="141">
      <x:c r="A141" s="36"/>
      <x:c r="B141" s="31"/>
      <x:c r="C141" s="31" t="str">
        <x:f>IFERROR(VLOOKUP(B141,'採用計画'!$A$5:$O$204,2,FALSE),"")</x:f>
      </x:c>
      <x:c r="D141" s="31"/>
      <x:c r="E141" s="31"/>
      <x:c r="F141" s="31"/>
      <x:c r="G141" s="31"/>
      <x:c r="H141" s="31"/>
      <x:c r="I141" s="31"/>
      <x:c r="J141" s="31"/>
      <x:c r="K141" s="36"/>
      <x:c r="L141" s="31"/>
      <x:c r="M141" s="31"/>
      <x:c r="N141" s="31"/>
    </x:row>
    <x:row r="142">
      <x:c r="A142" s="36"/>
      <x:c r="B142" s="31"/>
      <x:c r="C142" s="31" t="str">
        <x:f>IFERROR(VLOOKUP(B142,'採用計画'!$A$5:$O$204,2,FALSE),"")</x:f>
      </x:c>
      <x:c r="D142" s="31"/>
      <x:c r="E142" s="31"/>
      <x:c r="F142" s="31"/>
      <x:c r="G142" s="31"/>
      <x:c r="H142" s="31"/>
      <x:c r="I142" s="31"/>
      <x:c r="J142" s="31"/>
      <x:c r="K142" s="36"/>
      <x:c r="L142" s="31"/>
      <x:c r="M142" s="31"/>
      <x:c r="N142" s="31"/>
    </x:row>
    <x:row r="143">
      <x:c r="A143" s="36"/>
      <x:c r="B143" s="31"/>
      <x:c r="C143" s="31" t="str">
        <x:f>IFERROR(VLOOKUP(B143,'採用計画'!$A$5:$O$204,2,FALSE),"")</x:f>
      </x:c>
      <x:c r="D143" s="31"/>
      <x:c r="E143" s="31"/>
      <x:c r="F143" s="31"/>
      <x:c r="G143" s="31"/>
      <x:c r="H143" s="31"/>
      <x:c r="I143" s="31"/>
      <x:c r="J143" s="31"/>
      <x:c r="K143" s="36"/>
      <x:c r="L143" s="31"/>
      <x:c r="M143" s="31"/>
      <x:c r="N143" s="31"/>
    </x:row>
    <x:row r="144">
      <x:c r="A144" s="36"/>
      <x:c r="B144" s="31"/>
      <x:c r="C144" s="31" t="str">
        <x:f>IFERROR(VLOOKUP(B144,'採用計画'!$A$5:$O$204,2,FALSE),"")</x:f>
      </x:c>
      <x:c r="D144" s="31"/>
      <x:c r="E144" s="31"/>
      <x:c r="F144" s="31"/>
      <x:c r="G144" s="31"/>
      <x:c r="H144" s="31"/>
      <x:c r="I144" s="31"/>
      <x:c r="J144" s="31"/>
      <x:c r="K144" s="36"/>
      <x:c r="L144" s="31"/>
      <x:c r="M144" s="31"/>
      <x:c r="N144" s="31"/>
    </x:row>
    <x:row r="145">
      <x:c r="A145" s="36"/>
      <x:c r="B145" s="31"/>
      <x:c r="C145" s="31" t="str">
        <x:f>IFERROR(VLOOKUP(B145,'採用計画'!$A$5:$O$204,2,FALSE),"")</x:f>
      </x:c>
      <x:c r="D145" s="31"/>
      <x:c r="E145" s="31"/>
      <x:c r="F145" s="31"/>
      <x:c r="G145" s="31"/>
      <x:c r="H145" s="31"/>
      <x:c r="I145" s="31"/>
      <x:c r="J145" s="31"/>
      <x:c r="K145" s="36"/>
      <x:c r="L145" s="31"/>
      <x:c r="M145" s="31"/>
      <x:c r="N145" s="31"/>
    </x:row>
    <x:row r="146">
      <x:c r="A146" s="36"/>
      <x:c r="B146" s="31"/>
      <x:c r="C146" s="31" t="str">
        <x:f>IFERROR(VLOOKUP(B146,'採用計画'!$A$5:$O$204,2,FALSE),"")</x:f>
      </x:c>
      <x:c r="D146" s="31"/>
      <x:c r="E146" s="31"/>
      <x:c r="F146" s="31"/>
      <x:c r="G146" s="31"/>
      <x:c r="H146" s="31"/>
      <x:c r="I146" s="31"/>
      <x:c r="J146" s="31"/>
      <x:c r="K146" s="36"/>
      <x:c r="L146" s="31"/>
      <x:c r="M146" s="31"/>
      <x:c r="N146" s="31"/>
    </x:row>
    <x:row r="147">
      <x:c r="A147" s="36"/>
      <x:c r="B147" s="31"/>
      <x:c r="C147" s="31" t="str">
        <x:f>IFERROR(VLOOKUP(B147,'採用計画'!$A$5:$O$204,2,FALSE),"")</x:f>
      </x:c>
      <x:c r="D147" s="31"/>
      <x:c r="E147" s="31"/>
      <x:c r="F147" s="31"/>
      <x:c r="G147" s="31"/>
      <x:c r="H147" s="31"/>
      <x:c r="I147" s="31"/>
      <x:c r="J147" s="31"/>
      <x:c r="K147" s="36"/>
      <x:c r="L147" s="31"/>
      <x:c r="M147" s="31"/>
      <x:c r="N147" s="31"/>
    </x:row>
    <x:row r="148">
      <x:c r="A148" s="36"/>
      <x:c r="B148" s="31"/>
      <x:c r="C148" s="31" t="str">
        <x:f>IFERROR(VLOOKUP(B148,'採用計画'!$A$5:$O$204,2,FALSE),"")</x:f>
      </x:c>
      <x:c r="D148" s="31"/>
      <x:c r="E148" s="31"/>
      <x:c r="F148" s="31"/>
      <x:c r="G148" s="31"/>
      <x:c r="H148" s="31"/>
      <x:c r="I148" s="31"/>
      <x:c r="J148" s="31"/>
      <x:c r="K148" s="36"/>
      <x:c r="L148" s="31"/>
      <x:c r="M148" s="31"/>
      <x:c r="N148" s="31"/>
    </x:row>
    <x:row r="149">
      <x:c r="A149" s="36"/>
      <x:c r="B149" s="31"/>
      <x:c r="C149" s="31" t="str">
        <x:f>IFERROR(VLOOKUP(B149,'採用計画'!$A$5:$O$204,2,FALSE),"")</x:f>
      </x:c>
      <x:c r="D149" s="31"/>
      <x:c r="E149" s="31"/>
      <x:c r="F149" s="31"/>
      <x:c r="G149" s="31"/>
      <x:c r="H149" s="31"/>
      <x:c r="I149" s="31"/>
      <x:c r="J149" s="31"/>
      <x:c r="K149" s="36"/>
      <x:c r="L149" s="31"/>
      <x:c r="M149" s="31"/>
      <x:c r="N149" s="31"/>
    </x:row>
    <x:row r="150">
      <x:c r="A150" s="36"/>
      <x:c r="B150" s="31"/>
      <x:c r="C150" s="31" t="str">
        <x:f>IFERROR(VLOOKUP(B150,'採用計画'!$A$5:$O$204,2,FALSE),"")</x:f>
      </x:c>
      <x:c r="D150" s="31"/>
      <x:c r="E150" s="31"/>
      <x:c r="F150" s="31"/>
      <x:c r="G150" s="31"/>
      <x:c r="H150" s="31"/>
      <x:c r="I150" s="31"/>
      <x:c r="J150" s="31"/>
      <x:c r="K150" s="36"/>
      <x:c r="L150" s="31"/>
      <x:c r="M150" s="31"/>
      <x:c r="N150" s="31"/>
    </x:row>
    <x:row r="151">
      <x:c r="A151" s="36"/>
      <x:c r="B151" s="31"/>
      <x:c r="C151" s="31" t="str">
        <x:f>IFERROR(VLOOKUP(B151,'採用計画'!$A$5:$O$204,2,FALSE),"")</x:f>
      </x:c>
      <x:c r="D151" s="31"/>
      <x:c r="E151" s="31"/>
      <x:c r="F151" s="31"/>
      <x:c r="G151" s="31"/>
      <x:c r="H151" s="31"/>
      <x:c r="I151" s="31"/>
      <x:c r="J151" s="31"/>
      <x:c r="K151" s="36"/>
      <x:c r="L151" s="31"/>
      <x:c r="M151" s="31"/>
      <x:c r="N151" s="31"/>
    </x:row>
    <x:row r="152">
      <x:c r="A152" s="36"/>
      <x:c r="B152" s="31"/>
      <x:c r="C152" s="31" t="str">
        <x:f>IFERROR(VLOOKUP(B152,'採用計画'!$A$5:$O$204,2,FALSE),"")</x:f>
      </x:c>
      <x:c r="D152" s="31"/>
      <x:c r="E152" s="31"/>
      <x:c r="F152" s="31"/>
      <x:c r="G152" s="31"/>
      <x:c r="H152" s="31"/>
      <x:c r="I152" s="31"/>
      <x:c r="J152" s="31"/>
      <x:c r="K152" s="36"/>
      <x:c r="L152" s="31"/>
      <x:c r="M152" s="31"/>
      <x:c r="N152" s="31"/>
    </x:row>
    <x:row r="153">
      <x:c r="A153" s="36"/>
      <x:c r="B153" s="31"/>
      <x:c r="C153" s="31" t="str">
        <x:f>IFERROR(VLOOKUP(B153,'採用計画'!$A$5:$O$204,2,FALSE),"")</x:f>
      </x:c>
      <x:c r="D153" s="31"/>
      <x:c r="E153" s="31"/>
      <x:c r="F153" s="31"/>
      <x:c r="G153" s="31"/>
      <x:c r="H153" s="31"/>
      <x:c r="I153" s="31"/>
      <x:c r="J153" s="31"/>
      <x:c r="K153" s="36"/>
      <x:c r="L153" s="31"/>
      <x:c r="M153" s="31"/>
      <x:c r="N153" s="31"/>
    </x:row>
    <x:row r="154">
      <x:c r="A154" s="36"/>
      <x:c r="B154" s="31"/>
      <x:c r="C154" s="31" t="str">
        <x:f>IFERROR(VLOOKUP(B154,'採用計画'!$A$5:$O$204,2,FALSE),"")</x:f>
      </x:c>
      <x:c r="D154" s="31"/>
      <x:c r="E154" s="31"/>
      <x:c r="F154" s="31"/>
      <x:c r="G154" s="31"/>
      <x:c r="H154" s="31"/>
      <x:c r="I154" s="31"/>
      <x:c r="J154" s="31"/>
      <x:c r="K154" s="36"/>
      <x:c r="L154" s="31"/>
      <x:c r="M154" s="31"/>
      <x:c r="N154" s="31"/>
    </x:row>
    <x:row r="155">
      <x:c r="A155" s="36"/>
      <x:c r="B155" s="31"/>
      <x:c r="C155" s="31" t="str">
        <x:f>IFERROR(VLOOKUP(B155,'採用計画'!$A$5:$O$204,2,FALSE),"")</x:f>
      </x:c>
      <x:c r="D155" s="31"/>
      <x:c r="E155" s="31"/>
      <x:c r="F155" s="31"/>
      <x:c r="G155" s="31"/>
      <x:c r="H155" s="31"/>
      <x:c r="I155" s="31"/>
      <x:c r="J155" s="31"/>
      <x:c r="K155" s="36"/>
      <x:c r="L155" s="31"/>
      <x:c r="M155" s="31"/>
      <x:c r="N155" s="31"/>
    </x:row>
    <x:row r="156">
      <x:c r="A156" s="36"/>
      <x:c r="B156" s="31"/>
      <x:c r="C156" s="31" t="str">
        <x:f>IFERROR(VLOOKUP(B156,'採用計画'!$A$5:$O$204,2,FALSE),"")</x:f>
      </x:c>
      <x:c r="D156" s="31"/>
      <x:c r="E156" s="31"/>
      <x:c r="F156" s="31"/>
      <x:c r="G156" s="31"/>
      <x:c r="H156" s="31"/>
      <x:c r="I156" s="31"/>
      <x:c r="J156" s="31"/>
      <x:c r="K156" s="36"/>
      <x:c r="L156" s="31"/>
      <x:c r="M156" s="31"/>
      <x:c r="N156" s="31"/>
    </x:row>
    <x:row r="157">
      <x:c r="A157" s="36"/>
      <x:c r="B157" s="31"/>
      <x:c r="C157" s="31" t="str">
        <x:f>IFERROR(VLOOKUP(B157,'採用計画'!$A$5:$O$204,2,FALSE),"")</x:f>
      </x:c>
      <x:c r="D157" s="31"/>
      <x:c r="E157" s="31"/>
      <x:c r="F157" s="31"/>
      <x:c r="G157" s="31"/>
      <x:c r="H157" s="31"/>
      <x:c r="I157" s="31"/>
      <x:c r="J157" s="31"/>
      <x:c r="K157" s="36"/>
      <x:c r="L157" s="31"/>
      <x:c r="M157" s="31"/>
      <x:c r="N157" s="31"/>
    </x:row>
    <x:row r="158">
      <x:c r="A158" s="36"/>
      <x:c r="B158" s="31"/>
      <x:c r="C158" s="31" t="str">
        <x:f>IFERROR(VLOOKUP(B158,'採用計画'!$A$5:$O$204,2,FALSE),"")</x:f>
      </x:c>
      <x:c r="D158" s="31"/>
      <x:c r="E158" s="31"/>
      <x:c r="F158" s="31"/>
      <x:c r="G158" s="31"/>
      <x:c r="H158" s="31"/>
      <x:c r="I158" s="31"/>
      <x:c r="J158" s="31"/>
      <x:c r="K158" s="36"/>
      <x:c r="L158" s="31"/>
      <x:c r="M158" s="31"/>
      <x:c r="N158" s="31"/>
    </x:row>
    <x:row r="159">
      <x:c r="A159" s="36"/>
      <x:c r="B159" s="31"/>
      <x:c r="C159" s="31" t="str">
        <x:f>IFERROR(VLOOKUP(B159,'採用計画'!$A$5:$O$204,2,FALSE),"")</x:f>
      </x:c>
      <x:c r="D159" s="31"/>
      <x:c r="E159" s="31"/>
      <x:c r="F159" s="31"/>
      <x:c r="G159" s="31"/>
      <x:c r="H159" s="31"/>
      <x:c r="I159" s="31"/>
      <x:c r="J159" s="31"/>
      <x:c r="K159" s="36"/>
      <x:c r="L159" s="31"/>
      <x:c r="M159" s="31"/>
      <x:c r="N159" s="31"/>
    </x:row>
    <x:row r="160">
      <x:c r="A160" s="36"/>
      <x:c r="B160" s="31"/>
      <x:c r="C160" s="31" t="str">
        <x:f>IFERROR(VLOOKUP(B160,'採用計画'!$A$5:$O$204,2,FALSE),"")</x:f>
      </x:c>
      <x:c r="D160" s="31"/>
      <x:c r="E160" s="31"/>
      <x:c r="F160" s="31"/>
      <x:c r="G160" s="31"/>
      <x:c r="H160" s="31"/>
      <x:c r="I160" s="31"/>
      <x:c r="J160" s="31"/>
      <x:c r="K160" s="36"/>
      <x:c r="L160" s="31"/>
      <x:c r="M160" s="31"/>
      <x:c r="N160" s="31"/>
    </x:row>
    <x:row r="161">
      <x:c r="A161" s="36"/>
      <x:c r="B161" s="31"/>
      <x:c r="C161" s="31" t="str">
        <x:f>IFERROR(VLOOKUP(B161,'採用計画'!$A$5:$O$204,2,FALSE),"")</x:f>
      </x:c>
      <x:c r="D161" s="31"/>
      <x:c r="E161" s="31"/>
      <x:c r="F161" s="31"/>
      <x:c r="G161" s="31"/>
      <x:c r="H161" s="31"/>
      <x:c r="I161" s="31"/>
      <x:c r="J161" s="31"/>
      <x:c r="K161" s="36"/>
      <x:c r="L161" s="31"/>
      <x:c r="M161" s="31"/>
      <x:c r="N161" s="31"/>
    </x:row>
    <x:row r="162">
      <x:c r="A162" s="36"/>
      <x:c r="B162" s="31"/>
      <x:c r="C162" s="31" t="str">
        <x:f>IFERROR(VLOOKUP(B162,'採用計画'!$A$5:$O$204,2,FALSE),"")</x:f>
      </x:c>
      <x:c r="D162" s="31"/>
      <x:c r="E162" s="31"/>
      <x:c r="F162" s="31"/>
      <x:c r="G162" s="31"/>
      <x:c r="H162" s="31"/>
      <x:c r="I162" s="31"/>
      <x:c r="J162" s="31"/>
      <x:c r="K162" s="36"/>
      <x:c r="L162" s="31"/>
      <x:c r="M162" s="31"/>
      <x:c r="N162" s="31"/>
    </x:row>
    <x:row r="163">
      <x:c r="A163" s="36"/>
      <x:c r="B163" s="31"/>
      <x:c r="C163" s="31" t="str">
        <x:f>IFERROR(VLOOKUP(B163,'採用計画'!$A$5:$O$204,2,FALSE),"")</x:f>
      </x:c>
      <x:c r="D163" s="31"/>
      <x:c r="E163" s="31"/>
      <x:c r="F163" s="31"/>
      <x:c r="G163" s="31"/>
      <x:c r="H163" s="31"/>
      <x:c r="I163" s="31"/>
      <x:c r="J163" s="31"/>
      <x:c r="K163" s="36"/>
      <x:c r="L163" s="31"/>
      <x:c r="M163" s="31"/>
      <x:c r="N163" s="31"/>
    </x:row>
    <x:row r="164">
      <x:c r="A164" s="36"/>
      <x:c r="B164" s="31"/>
      <x:c r="C164" s="31" t="str">
        <x:f>IFERROR(VLOOKUP(B164,'採用計画'!$A$5:$O$204,2,FALSE),"")</x:f>
      </x:c>
      <x:c r="D164" s="31"/>
      <x:c r="E164" s="31"/>
      <x:c r="F164" s="31"/>
      <x:c r="G164" s="31"/>
      <x:c r="H164" s="31"/>
      <x:c r="I164" s="31"/>
      <x:c r="J164" s="31"/>
      <x:c r="K164" s="36"/>
      <x:c r="L164" s="31"/>
      <x:c r="M164" s="31"/>
      <x:c r="N164" s="31"/>
    </x:row>
    <x:row r="165">
      <x:c r="A165" s="36"/>
      <x:c r="B165" s="31"/>
      <x:c r="C165" s="31" t="str">
        <x:f>IFERROR(VLOOKUP(B165,'採用計画'!$A$5:$O$204,2,FALSE),"")</x:f>
      </x:c>
      <x:c r="D165" s="31"/>
      <x:c r="E165" s="31"/>
      <x:c r="F165" s="31"/>
      <x:c r="G165" s="31"/>
      <x:c r="H165" s="31"/>
      <x:c r="I165" s="31"/>
      <x:c r="J165" s="31"/>
      <x:c r="K165" s="36"/>
      <x:c r="L165" s="31"/>
      <x:c r="M165" s="31"/>
      <x:c r="N165" s="31"/>
    </x:row>
    <x:row r="166">
      <x:c r="A166" s="36"/>
      <x:c r="B166" s="31"/>
      <x:c r="C166" s="31" t="str">
        <x:f>IFERROR(VLOOKUP(B166,'採用計画'!$A$5:$O$204,2,FALSE),"")</x:f>
      </x:c>
      <x:c r="D166" s="31"/>
      <x:c r="E166" s="31"/>
      <x:c r="F166" s="31"/>
      <x:c r="G166" s="31"/>
      <x:c r="H166" s="31"/>
      <x:c r="I166" s="31"/>
      <x:c r="J166" s="31"/>
      <x:c r="K166" s="36"/>
      <x:c r="L166" s="31"/>
      <x:c r="M166" s="31"/>
      <x:c r="N166" s="31"/>
    </x:row>
    <x:row r="167">
      <x:c r="A167" s="36"/>
      <x:c r="B167" s="31"/>
      <x:c r="C167" s="31" t="str">
        <x:f>IFERROR(VLOOKUP(B167,'採用計画'!$A$5:$O$204,2,FALSE),"")</x:f>
      </x:c>
      <x:c r="D167" s="31"/>
      <x:c r="E167" s="31"/>
      <x:c r="F167" s="31"/>
      <x:c r="G167" s="31"/>
      <x:c r="H167" s="31"/>
      <x:c r="I167" s="31"/>
      <x:c r="J167" s="31"/>
      <x:c r="K167" s="36"/>
      <x:c r="L167" s="31"/>
      <x:c r="M167" s="31"/>
      <x:c r="N167" s="31"/>
    </x:row>
    <x:row r="168">
      <x:c r="A168" s="36"/>
      <x:c r="B168" s="31"/>
      <x:c r="C168" s="31" t="str">
        <x:f>IFERROR(VLOOKUP(B168,'採用計画'!$A$5:$O$204,2,FALSE),"")</x:f>
      </x:c>
      <x:c r="D168" s="31"/>
      <x:c r="E168" s="31"/>
      <x:c r="F168" s="31"/>
      <x:c r="G168" s="31"/>
      <x:c r="H168" s="31"/>
      <x:c r="I168" s="31"/>
      <x:c r="J168" s="31"/>
      <x:c r="K168" s="36"/>
      <x:c r="L168" s="31"/>
      <x:c r="M168" s="31"/>
      <x:c r="N168" s="31"/>
    </x:row>
    <x:row r="169">
      <x:c r="A169" s="36"/>
      <x:c r="B169" s="31"/>
      <x:c r="C169" s="31" t="str">
        <x:f>IFERROR(VLOOKUP(B169,'採用計画'!$A$5:$O$204,2,FALSE),"")</x:f>
      </x:c>
      <x:c r="D169" s="31"/>
      <x:c r="E169" s="31"/>
      <x:c r="F169" s="31"/>
      <x:c r="G169" s="31"/>
      <x:c r="H169" s="31"/>
      <x:c r="I169" s="31"/>
      <x:c r="J169" s="31"/>
      <x:c r="K169" s="36"/>
      <x:c r="L169" s="31"/>
      <x:c r="M169" s="31"/>
      <x:c r="N169" s="31"/>
    </x:row>
    <x:row r="170">
      <x:c r="A170" s="36"/>
      <x:c r="B170" s="31"/>
      <x:c r="C170" s="31" t="str">
        <x:f>IFERROR(VLOOKUP(B170,'採用計画'!$A$5:$O$204,2,FALSE),"")</x:f>
      </x:c>
      <x:c r="D170" s="31"/>
      <x:c r="E170" s="31"/>
      <x:c r="F170" s="31"/>
      <x:c r="G170" s="31"/>
      <x:c r="H170" s="31"/>
      <x:c r="I170" s="31"/>
      <x:c r="J170" s="31"/>
      <x:c r="K170" s="36"/>
      <x:c r="L170" s="31"/>
      <x:c r="M170" s="31"/>
      <x:c r="N170" s="31"/>
    </x:row>
    <x:row r="171">
      <x:c r="A171" s="36"/>
      <x:c r="B171" s="31"/>
      <x:c r="C171" s="31" t="str">
        <x:f>IFERROR(VLOOKUP(B171,'採用計画'!$A$5:$O$204,2,FALSE),"")</x:f>
      </x:c>
      <x:c r="D171" s="31"/>
      <x:c r="E171" s="31"/>
      <x:c r="F171" s="31"/>
      <x:c r="G171" s="31"/>
      <x:c r="H171" s="31"/>
      <x:c r="I171" s="31"/>
      <x:c r="J171" s="31"/>
      <x:c r="K171" s="36"/>
      <x:c r="L171" s="31"/>
      <x:c r="M171" s="31"/>
      <x:c r="N171" s="31"/>
    </x:row>
    <x:row r="172">
      <x:c r="A172" s="36"/>
      <x:c r="B172" s="31"/>
      <x:c r="C172" s="31" t="str">
        <x:f>IFERROR(VLOOKUP(B172,'採用計画'!$A$5:$O$204,2,FALSE),"")</x:f>
      </x:c>
      <x:c r="D172" s="31"/>
      <x:c r="E172" s="31"/>
      <x:c r="F172" s="31"/>
      <x:c r="G172" s="31"/>
      <x:c r="H172" s="31"/>
      <x:c r="I172" s="31"/>
      <x:c r="J172" s="31"/>
      <x:c r="K172" s="36"/>
      <x:c r="L172" s="31"/>
      <x:c r="M172" s="31"/>
      <x:c r="N172" s="31"/>
    </x:row>
    <x:row r="173">
      <x:c r="A173" s="36"/>
      <x:c r="B173" s="31"/>
      <x:c r="C173" s="31" t="str">
        <x:f>IFERROR(VLOOKUP(B173,'採用計画'!$A$5:$O$204,2,FALSE),"")</x:f>
      </x:c>
      <x:c r="D173" s="31"/>
      <x:c r="E173" s="31"/>
      <x:c r="F173" s="31"/>
      <x:c r="G173" s="31"/>
      <x:c r="H173" s="31"/>
      <x:c r="I173" s="31"/>
      <x:c r="J173" s="31"/>
      <x:c r="K173" s="36"/>
      <x:c r="L173" s="31"/>
      <x:c r="M173" s="31"/>
      <x:c r="N173" s="31"/>
    </x:row>
    <x:row r="174">
      <x:c r="A174" s="36"/>
      <x:c r="B174" s="31"/>
      <x:c r="C174" s="31" t="str">
        <x:f>IFERROR(VLOOKUP(B174,'採用計画'!$A$5:$O$204,2,FALSE),"")</x:f>
      </x:c>
      <x:c r="D174" s="31"/>
      <x:c r="E174" s="31"/>
      <x:c r="F174" s="31"/>
      <x:c r="G174" s="31"/>
      <x:c r="H174" s="31"/>
      <x:c r="I174" s="31"/>
      <x:c r="J174" s="31"/>
      <x:c r="K174" s="36"/>
      <x:c r="L174" s="31"/>
      <x:c r="M174" s="31"/>
      <x:c r="N174" s="31"/>
    </x:row>
    <x:row r="175">
      <x:c r="A175" s="36"/>
      <x:c r="B175" s="31"/>
      <x:c r="C175" s="31" t="str">
        <x:f>IFERROR(VLOOKUP(B175,'採用計画'!$A$5:$O$204,2,FALSE),"")</x:f>
      </x:c>
      <x:c r="D175" s="31"/>
      <x:c r="E175" s="31"/>
      <x:c r="F175" s="31"/>
      <x:c r="G175" s="31"/>
      <x:c r="H175" s="31"/>
      <x:c r="I175" s="31"/>
      <x:c r="J175" s="31"/>
      <x:c r="K175" s="36"/>
      <x:c r="L175" s="31"/>
      <x:c r="M175" s="31"/>
      <x:c r="N175" s="31"/>
    </x:row>
    <x:row r="176">
      <x:c r="A176" s="36"/>
      <x:c r="B176" s="31"/>
      <x:c r="C176" s="31" t="str">
        <x:f>IFERROR(VLOOKUP(B176,'採用計画'!$A$5:$O$204,2,FALSE),"")</x:f>
      </x:c>
      <x:c r="D176" s="31"/>
      <x:c r="E176" s="31"/>
      <x:c r="F176" s="31"/>
      <x:c r="G176" s="31"/>
      <x:c r="H176" s="31"/>
      <x:c r="I176" s="31"/>
      <x:c r="J176" s="31"/>
      <x:c r="K176" s="36"/>
      <x:c r="L176" s="31"/>
      <x:c r="M176" s="31"/>
      <x:c r="N176" s="31"/>
    </x:row>
    <x:row r="177">
      <x:c r="A177" s="36"/>
      <x:c r="B177" s="31"/>
      <x:c r="C177" s="31" t="str">
        <x:f>IFERROR(VLOOKUP(B177,'採用計画'!$A$5:$O$204,2,FALSE),"")</x:f>
      </x:c>
      <x:c r="D177" s="31"/>
      <x:c r="E177" s="31"/>
      <x:c r="F177" s="31"/>
      <x:c r="G177" s="31"/>
      <x:c r="H177" s="31"/>
      <x:c r="I177" s="31"/>
      <x:c r="J177" s="31"/>
      <x:c r="K177" s="36"/>
      <x:c r="L177" s="31"/>
      <x:c r="M177" s="31"/>
      <x:c r="N177" s="31"/>
    </x:row>
    <x:row r="178">
      <x:c r="A178" s="36"/>
      <x:c r="B178" s="31"/>
      <x:c r="C178" s="31" t="str">
        <x:f>IFERROR(VLOOKUP(B178,'採用計画'!$A$5:$O$204,2,FALSE),"")</x:f>
      </x:c>
      <x:c r="D178" s="31"/>
      <x:c r="E178" s="31"/>
      <x:c r="F178" s="31"/>
      <x:c r="G178" s="31"/>
      <x:c r="H178" s="31"/>
      <x:c r="I178" s="31"/>
      <x:c r="J178" s="31"/>
      <x:c r="K178" s="36"/>
      <x:c r="L178" s="31"/>
      <x:c r="M178" s="31"/>
      <x:c r="N178" s="31"/>
    </x:row>
    <x:row r="179">
      <x:c r="A179" s="36"/>
      <x:c r="B179" s="31"/>
      <x:c r="C179" s="31" t="str">
        <x:f>IFERROR(VLOOKUP(B179,'採用計画'!$A$5:$O$204,2,FALSE),"")</x:f>
      </x:c>
      <x:c r="D179" s="31"/>
      <x:c r="E179" s="31"/>
      <x:c r="F179" s="31"/>
      <x:c r="G179" s="31"/>
      <x:c r="H179" s="31"/>
      <x:c r="I179" s="31"/>
      <x:c r="J179" s="31"/>
      <x:c r="K179" s="36"/>
      <x:c r="L179" s="31"/>
      <x:c r="M179" s="31"/>
      <x:c r="N179" s="31"/>
    </x:row>
    <x:row r="180">
      <x:c r="A180" s="36"/>
      <x:c r="B180" s="31"/>
      <x:c r="C180" s="31" t="str">
        <x:f>IFERROR(VLOOKUP(B180,'採用計画'!$A$5:$O$204,2,FALSE),"")</x:f>
      </x:c>
      <x:c r="D180" s="31"/>
      <x:c r="E180" s="31"/>
      <x:c r="F180" s="31"/>
      <x:c r="G180" s="31"/>
      <x:c r="H180" s="31"/>
      <x:c r="I180" s="31"/>
      <x:c r="J180" s="31"/>
      <x:c r="K180" s="36"/>
      <x:c r="L180" s="31"/>
      <x:c r="M180" s="31"/>
      <x:c r="N180" s="31"/>
    </x:row>
    <x:row r="181">
      <x:c r="A181" s="36"/>
      <x:c r="B181" s="31"/>
      <x:c r="C181" s="31" t="str">
        <x:f>IFERROR(VLOOKUP(B181,'採用計画'!$A$5:$O$204,2,FALSE),"")</x:f>
      </x:c>
      <x:c r="D181" s="31"/>
      <x:c r="E181" s="31"/>
      <x:c r="F181" s="31"/>
      <x:c r="G181" s="31"/>
      <x:c r="H181" s="31"/>
      <x:c r="I181" s="31"/>
      <x:c r="J181" s="31"/>
      <x:c r="K181" s="36"/>
      <x:c r="L181" s="31"/>
      <x:c r="M181" s="31"/>
      <x:c r="N181" s="31"/>
    </x:row>
    <x:row r="182">
      <x:c r="A182" s="36"/>
      <x:c r="B182" s="31"/>
      <x:c r="C182" s="31" t="str">
        <x:f>IFERROR(VLOOKUP(B182,'採用計画'!$A$5:$O$204,2,FALSE),"")</x:f>
      </x:c>
      <x:c r="D182" s="31"/>
      <x:c r="E182" s="31"/>
      <x:c r="F182" s="31"/>
      <x:c r="G182" s="31"/>
      <x:c r="H182" s="31"/>
      <x:c r="I182" s="31"/>
      <x:c r="J182" s="31"/>
      <x:c r="K182" s="36"/>
      <x:c r="L182" s="31"/>
      <x:c r="M182" s="31"/>
      <x:c r="N182" s="31"/>
    </x:row>
    <x:row r="183">
      <x:c r="A183" s="36"/>
      <x:c r="B183" s="31"/>
      <x:c r="C183" s="31" t="str">
        <x:f>IFERROR(VLOOKUP(B183,'採用計画'!$A$5:$O$204,2,FALSE),"")</x:f>
      </x:c>
      <x:c r="D183" s="31"/>
      <x:c r="E183" s="31"/>
      <x:c r="F183" s="31"/>
      <x:c r="G183" s="31"/>
      <x:c r="H183" s="31"/>
      <x:c r="I183" s="31"/>
      <x:c r="J183" s="31"/>
      <x:c r="K183" s="36"/>
      <x:c r="L183" s="31"/>
      <x:c r="M183" s="31"/>
      <x:c r="N183" s="31"/>
    </x:row>
    <x:row r="184">
      <x:c r="A184" s="36"/>
      <x:c r="B184" s="31"/>
      <x:c r="C184" s="31" t="str">
        <x:f>IFERROR(VLOOKUP(B184,'採用計画'!$A$5:$O$204,2,FALSE),"")</x:f>
      </x:c>
      <x:c r="D184" s="31"/>
      <x:c r="E184" s="31"/>
      <x:c r="F184" s="31"/>
      <x:c r="G184" s="31"/>
      <x:c r="H184" s="31"/>
      <x:c r="I184" s="31"/>
      <x:c r="J184" s="31"/>
      <x:c r="K184" s="36"/>
      <x:c r="L184" s="31"/>
      <x:c r="M184" s="31"/>
      <x:c r="N184" s="31"/>
    </x:row>
    <x:row r="185">
      <x:c r="A185" s="36"/>
      <x:c r="B185" s="31"/>
      <x:c r="C185" s="31" t="str">
        <x:f>IFERROR(VLOOKUP(B185,'採用計画'!$A$5:$O$204,2,FALSE),"")</x:f>
      </x:c>
      <x:c r="D185" s="31"/>
      <x:c r="E185" s="31"/>
      <x:c r="F185" s="31"/>
      <x:c r="G185" s="31"/>
      <x:c r="H185" s="31"/>
      <x:c r="I185" s="31"/>
      <x:c r="J185" s="31"/>
      <x:c r="K185" s="36"/>
      <x:c r="L185" s="31"/>
      <x:c r="M185" s="31"/>
      <x:c r="N185" s="31"/>
    </x:row>
    <x:row r="186">
      <x:c r="A186" s="36"/>
      <x:c r="B186" s="31"/>
      <x:c r="C186" s="31" t="str">
        <x:f>IFERROR(VLOOKUP(B186,'採用計画'!$A$5:$O$204,2,FALSE),"")</x:f>
      </x:c>
      <x:c r="D186" s="31"/>
      <x:c r="E186" s="31"/>
      <x:c r="F186" s="31"/>
      <x:c r="G186" s="31"/>
      <x:c r="H186" s="31"/>
      <x:c r="I186" s="31"/>
      <x:c r="J186" s="31"/>
      <x:c r="K186" s="36"/>
      <x:c r="L186" s="31"/>
      <x:c r="M186" s="31"/>
      <x:c r="N186" s="31"/>
    </x:row>
    <x:row r="187">
      <x:c r="A187" s="36"/>
      <x:c r="B187" s="31"/>
      <x:c r="C187" s="31" t="str">
        <x:f>IFERROR(VLOOKUP(B187,'採用計画'!$A$5:$O$204,2,FALSE),"")</x:f>
      </x:c>
      <x:c r="D187" s="31"/>
      <x:c r="E187" s="31"/>
      <x:c r="F187" s="31"/>
      <x:c r="G187" s="31"/>
      <x:c r="H187" s="31"/>
      <x:c r="I187" s="31"/>
      <x:c r="J187" s="31"/>
      <x:c r="K187" s="36"/>
      <x:c r="L187" s="31"/>
      <x:c r="M187" s="31"/>
      <x:c r="N187" s="31"/>
    </x:row>
    <x:row r="188">
      <x:c r="A188" s="36"/>
      <x:c r="B188" s="31"/>
      <x:c r="C188" s="31" t="str">
        <x:f>IFERROR(VLOOKUP(B188,'採用計画'!$A$5:$O$204,2,FALSE),"")</x:f>
      </x:c>
      <x:c r="D188" s="31"/>
      <x:c r="E188" s="31"/>
      <x:c r="F188" s="31"/>
      <x:c r="G188" s="31"/>
      <x:c r="H188" s="31"/>
      <x:c r="I188" s="31"/>
      <x:c r="J188" s="31"/>
      <x:c r="K188" s="36"/>
      <x:c r="L188" s="31"/>
      <x:c r="M188" s="31"/>
      <x:c r="N188" s="31"/>
    </x:row>
    <x:row r="189">
      <x:c r="A189" s="36"/>
      <x:c r="B189" s="31"/>
      <x:c r="C189" s="31" t="str">
        <x:f>IFERROR(VLOOKUP(B189,'採用計画'!$A$5:$O$204,2,FALSE),"")</x:f>
      </x:c>
      <x:c r="D189" s="31"/>
      <x:c r="E189" s="31"/>
      <x:c r="F189" s="31"/>
      <x:c r="G189" s="31"/>
      <x:c r="H189" s="31"/>
      <x:c r="I189" s="31"/>
      <x:c r="J189" s="31"/>
      <x:c r="K189" s="36"/>
      <x:c r="L189" s="31"/>
      <x:c r="M189" s="31"/>
      <x:c r="N189" s="31"/>
    </x:row>
    <x:row r="190">
      <x:c r="A190" s="36"/>
      <x:c r="B190" s="31"/>
      <x:c r="C190" s="31" t="str">
        <x:f>IFERROR(VLOOKUP(B190,'採用計画'!$A$5:$O$204,2,FALSE),"")</x:f>
      </x:c>
      <x:c r="D190" s="31"/>
      <x:c r="E190" s="31"/>
      <x:c r="F190" s="31"/>
      <x:c r="G190" s="31"/>
      <x:c r="H190" s="31"/>
      <x:c r="I190" s="31"/>
      <x:c r="J190" s="31"/>
      <x:c r="K190" s="36"/>
      <x:c r="L190" s="31"/>
      <x:c r="M190" s="31"/>
      <x:c r="N190" s="31"/>
    </x:row>
    <x:row r="191">
      <x:c r="A191" s="36"/>
      <x:c r="B191" s="31"/>
      <x:c r="C191" s="31" t="str">
        <x:f>IFERROR(VLOOKUP(B191,'採用計画'!$A$5:$O$204,2,FALSE),"")</x:f>
      </x:c>
      <x:c r="D191" s="31"/>
      <x:c r="E191" s="31"/>
      <x:c r="F191" s="31"/>
      <x:c r="G191" s="31"/>
      <x:c r="H191" s="31"/>
      <x:c r="I191" s="31"/>
      <x:c r="J191" s="31"/>
      <x:c r="K191" s="36"/>
      <x:c r="L191" s="31"/>
      <x:c r="M191" s="31"/>
      <x:c r="N191" s="31"/>
    </x:row>
    <x:row r="192">
      <x:c r="A192" s="36"/>
      <x:c r="B192" s="31"/>
      <x:c r="C192" s="31" t="str">
        <x:f>IFERROR(VLOOKUP(B192,'採用計画'!$A$5:$O$204,2,FALSE),"")</x:f>
      </x:c>
      <x:c r="D192" s="31"/>
      <x:c r="E192" s="31"/>
      <x:c r="F192" s="31"/>
      <x:c r="G192" s="31"/>
      <x:c r="H192" s="31"/>
      <x:c r="I192" s="31"/>
      <x:c r="J192" s="31"/>
      <x:c r="K192" s="36"/>
      <x:c r="L192" s="31"/>
      <x:c r="M192" s="31"/>
      <x:c r="N192" s="31"/>
    </x:row>
    <x:row r="193">
      <x:c r="A193" s="36"/>
      <x:c r="B193" s="31"/>
      <x:c r="C193" s="31" t="str">
        <x:f>IFERROR(VLOOKUP(B193,'採用計画'!$A$5:$O$204,2,FALSE),"")</x:f>
      </x:c>
      <x:c r="D193" s="31"/>
      <x:c r="E193" s="31"/>
      <x:c r="F193" s="31"/>
      <x:c r="G193" s="31"/>
      <x:c r="H193" s="31"/>
      <x:c r="I193" s="31"/>
      <x:c r="J193" s="31"/>
      <x:c r="K193" s="36"/>
      <x:c r="L193" s="31"/>
      <x:c r="M193" s="31"/>
      <x:c r="N193" s="31"/>
    </x:row>
    <x:row r="194">
      <x:c r="A194" s="36"/>
      <x:c r="B194" s="31"/>
      <x:c r="C194" s="31" t="str">
        <x:f>IFERROR(VLOOKUP(B194,'採用計画'!$A$5:$O$204,2,FALSE),"")</x:f>
      </x:c>
      <x:c r="D194" s="31"/>
      <x:c r="E194" s="31"/>
      <x:c r="F194" s="31"/>
      <x:c r="G194" s="31"/>
      <x:c r="H194" s="31"/>
      <x:c r="I194" s="31"/>
      <x:c r="J194" s="31"/>
      <x:c r="K194" s="36"/>
      <x:c r="L194" s="31"/>
      <x:c r="M194" s="31"/>
      <x:c r="N194" s="31"/>
    </x:row>
    <x:row r="195">
      <x:c r="A195" s="36"/>
      <x:c r="B195" s="31"/>
      <x:c r="C195" s="31" t="str">
        <x:f>IFERROR(VLOOKUP(B195,'採用計画'!$A$5:$O$204,2,FALSE),"")</x:f>
      </x:c>
      <x:c r="D195" s="31"/>
      <x:c r="E195" s="31"/>
      <x:c r="F195" s="31"/>
      <x:c r="G195" s="31"/>
      <x:c r="H195" s="31"/>
      <x:c r="I195" s="31"/>
      <x:c r="J195" s="31"/>
      <x:c r="K195" s="36"/>
      <x:c r="L195" s="31"/>
      <x:c r="M195" s="31"/>
      <x:c r="N195" s="31"/>
    </x:row>
    <x:row r="196">
      <x:c r="A196" s="36"/>
      <x:c r="B196" s="31"/>
      <x:c r="C196" s="31" t="str">
        <x:f>IFERROR(VLOOKUP(B196,'採用計画'!$A$5:$O$204,2,FALSE),"")</x:f>
      </x:c>
      <x:c r="D196" s="31"/>
      <x:c r="E196" s="31"/>
      <x:c r="F196" s="31"/>
      <x:c r="G196" s="31"/>
      <x:c r="H196" s="31"/>
      <x:c r="I196" s="31"/>
      <x:c r="J196" s="31"/>
      <x:c r="K196" s="36"/>
      <x:c r="L196" s="31"/>
      <x:c r="M196" s="31"/>
      <x:c r="N196" s="31"/>
    </x:row>
    <x:row r="197">
      <x:c r="A197" s="36"/>
      <x:c r="B197" s="31"/>
      <x:c r="C197" s="31" t="str">
        <x:f>IFERROR(VLOOKUP(B197,'採用計画'!$A$5:$O$204,2,FALSE),"")</x:f>
      </x:c>
      <x:c r="D197" s="31"/>
      <x:c r="E197" s="31"/>
      <x:c r="F197" s="31"/>
      <x:c r="G197" s="31"/>
      <x:c r="H197" s="31"/>
      <x:c r="I197" s="31"/>
      <x:c r="J197" s="31"/>
      <x:c r="K197" s="36"/>
      <x:c r="L197" s="31"/>
      <x:c r="M197" s="31"/>
      <x:c r="N197" s="31"/>
    </x:row>
    <x:row r="198">
      <x:c r="A198" s="36"/>
      <x:c r="B198" s="31"/>
      <x:c r="C198" s="31" t="str">
        <x:f>IFERROR(VLOOKUP(B198,'採用計画'!$A$5:$O$204,2,FALSE),"")</x:f>
      </x:c>
      <x:c r="D198" s="31"/>
      <x:c r="E198" s="31"/>
      <x:c r="F198" s="31"/>
      <x:c r="G198" s="31"/>
      <x:c r="H198" s="31"/>
      <x:c r="I198" s="31"/>
      <x:c r="J198" s="31"/>
      <x:c r="K198" s="36"/>
      <x:c r="L198" s="31"/>
      <x:c r="M198" s="31"/>
      <x:c r="N198" s="31"/>
    </x:row>
    <x:row r="199">
      <x:c r="A199" s="36"/>
      <x:c r="B199" s="31"/>
      <x:c r="C199" s="31" t="str">
        <x:f>IFERROR(VLOOKUP(B199,'採用計画'!$A$5:$O$204,2,FALSE),"")</x:f>
      </x:c>
      <x:c r="D199" s="31"/>
      <x:c r="E199" s="31"/>
      <x:c r="F199" s="31"/>
      <x:c r="G199" s="31"/>
      <x:c r="H199" s="31"/>
      <x:c r="I199" s="31"/>
      <x:c r="J199" s="31"/>
      <x:c r="K199" s="36"/>
      <x:c r="L199" s="31"/>
      <x:c r="M199" s="31"/>
      <x:c r="N199" s="31"/>
    </x:row>
    <x:row r="200">
      <x:c r="A200" s="36"/>
      <x:c r="B200" s="31"/>
      <x:c r="C200" s="31" t="str">
        <x:f>IFERROR(VLOOKUP(B200,'採用計画'!$A$5:$O$204,2,FALSE),"")</x:f>
      </x:c>
      <x:c r="D200" s="31"/>
      <x:c r="E200" s="31"/>
      <x:c r="F200" s="31"/>
      <x:c r="G200" s="31"/>
      <x:c r="H200" s="31"/>
      <x:c r="I200" s="31"/>
      <x:c r="J200" s="31"/>
      <x:c r="K200" s="36"/>
      <x:c r="L200" s="31"/>
      <x:c r="M200" s="31"/>
      <x:c r="N200" s="31"/>
    </x:row>
    <x:row r="201">
      <x:c r="A201" s="36"/>
      <x:c r="B201" s="31"/>
      <x:c r="C201" s="31" t="str">
        <x:f>IFERROR(VLOOKUP(B201,'採用計画'!$A$5:$O$204,2,FALSE),"")</x:f>
      </x:c>
      <x:c r="D201" s="31"/>
      <x:c r="E201" s="31"/>
      <x:c r="F201" s="31"/>
      <x:c r="G201" s="31"/>
      <x:c r="H201" s="31"/>
      <x:c r="I201" s="31"/>
      <x:c r="J201" s="31"/>
      <x:c r="K201" s="36"/>
      <x:c r="L201" s="31"/>
      <x:c r="M201" s="31"/>
      <x:c r="N201" s="31"/>
    </x:row>
    <x:row r="202">
      <x:c r="A202" s="36"/>
      <x:c r="B202" s="31"/>
      <x:c r="C202" s="31" t="str">
        <x:f>IFERROR(VLOOKUP(B202,'採用計画'!$A$5:$O$204,2,FALSE),"")</x:f>
      </x:c>
      <x:c r="D202" s="31"/>
      <x:c r="E202" s="31"/>
      <x:c r="F202" s="31"/>
      <x:c r="G202" s="31"/>
      <x:c r="H202" s="31"/>
      <x:c r="I202" s="31"/>
      <x:c r="J202" s="31"/>
      <x:c r="K202" s="36"/>
      <x:c r="L202" s="31"/>
      <x:c r="M202" s="31"/>
      <x:c r="N202" s="31"/>
    </x:row>
    <x:row r="203">
      <x:c r="A203" s="36"/>
      <x:c r="B203" s="31"/>
      <x:c r="C203" s="31" t="str">
        <x:f>IFERROR(VLOOKUP(B203,'採用計画'!$A$5:$O$204,2,FALSE),"")</x:f>
      </x:c>
      <x:c r="D203" s="31"/>
      <x:c r="E203" s="31"/>
      <x:c r="F203" s="31"/>
      <x:c r="G203" s="31"/>
      <x:c r="H203" s="31"/>
      <x:c r="I203" s="31"/>
      <x:c r="J203" s="31"/>
      <x:c r="K203" s="36"/>
      <x:c r="L203" s="31"/>
      <x:c r="M203" s="31"/>
      <x:c r="N203" s="31"/>
    </x:row>
    <x:row r="204">
      <x:c r="A204" s="36"/>
      <x:c r="B204" s="31"/>
      <x:c r="C204" s="31" t="str">
        <x:f>IFERROR(VLOOKUP(B204,'採用計画'!$A$5:$O$204,2,FALSE),"")</x:f>
      </x:c>
      <x:c r="D204" s="31"/>
      <x:c r="E204" s="31"/>
      <x:c r="F204" s="31"/>
      <x:c r="G204" s="31"/>
      <x:c r="H204" s="31"/>
      <x:c r="I204" s="31"/>
      <x:c r="J204" s="31"/>
      <x:c r="K204" s="36"/>
      <x:c r="L204" s="31"/>
      <x:c r="M204" s="31"/>
      <x:c r="N204" s="31"/>
    </x:row>
  </x:sheetData>
  <x:mergeCells>
    <x:mergeCell ref="A1:N1"/>
    <x:mergeCell ref="A2:N2"/>
    <x:mergeCell ref="A3:N3"/>
  </x:mergeCells>
  <x:conditionalFormatting sqref="K5:K204">
    <x:cfRule type="expression" dxfId="0" priority="1">
      <x:formula>AND($K5&lt;TODAY(),$L5&lt;&gt;"完了",$L5&lt;&gt;"見送り",$K5&lt;&gt;"")</x:formula>
    </x:cfRule>
  </x:conditionalFormatting>
  <x:dataValidations count="1">
    <x:dataValidation type="list" sqref="L5:L204">
      <x:formula1>"未着手,進行中,完了,見送り"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d1443b83444a74"/>
  </x:tableParts>
</x:worksheet>
</file>